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调剂总评成绩表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  <definedName name="Prix_SMC">[0]!Prix_SMC</definedName>
    <definedName name="t_kjlw">#REF!</definedName>
  </definedNames>
  <calcPr fullCalcOnLoad="1"/>
</workbook>
</file>

<file path=xl/sharedStrings.xml><?xml version="1.0" encoding="utf-8"?>
<sst xmlns="http://schemas.openxmlformats.org/spreadsheetml/2006/main" count="65" uniqueCount="51">
  <si>
    <t>2024年湖北师范大学生命科学学院硕士研究生招生考试总评成绩登记表（调剂考生）</t>
  </si>
  <si>
    <r>
      <rPr>
        <sz val="10"/>
        <rFont val="宋体"/>
        <family val="0"/>
      </rPr>
      <t>序号</t>
    </r>
  </si>
  <si>
    <r>
      <rPr>
        <sz val="10"/>
        <rFont val="宋体"/>
        <family val="0"/>
      </rPr>
      <t>姓名</t>
    </r>
  </si>
  <si>
    <r>
      <rPr>
        <sz val="10"/>
        <rFont val="宋体"/>
        <family val="0"/>
      </rPr>
      <t>考生编号</t>
    </r>
  </si>
  <si>
    <t>初试成绩</t>
  </si>
  <si>
    <r>
      <rPr>
        <sz val="10"/>
        <rFont val="宋体"/>
        <family val="0"/>
      </rPr>
      <t>复试成绩</t>
    </r>
  </si>
  <si>
    <t>总成绩</t>
  </si>
  <si>
    <t>排名</t>
  </si>
  <si>
    <t>备注</t>
  </si>
  <si>
    <t>初始标准分</t>
  </si>
  <si>
    <r>
      <t>权重分数（</t>
    </r>
    <r>
      <rPr>
        <sz val="10"/>
        <rFont val="Times New Roman"/>
        <family val="1"/>
      </rPr>
      <t>60%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</si>
  <si>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面试成绩</t>
    </r>
  </si>
  <si>
    <r>
      <rPr>
        <sz val="10"/>
        <rFont val="宋体"/>
        <family val="0"/>
      </rPr>
      <t>专业课笔试</t>
    </r>
  </si>
  <si>
    <r>
      <rPr>
        <sz val="10"/>
        <rFont val="宋体"/>
        <family val="0"/>
      </rPr>
      <t>外国语听说能力测试</t>
    </r>
  </si>
  <si>
    <r>
      <rPr>
        <sz val="10"/>
        <rFont val="宋体"/>
        <family val="0"/>
      </rPr>
      <t>原始分数</t>
    </r>
  </si>
  <si>
    <r>
      <t>权重</t>
    </r>
    <r>
      <rPr>
        <sz val="10"/>
        <rFont val="Times New Roman"/>
        <family val="1"/>
      </rPr>
      <t>40%</t>
    </r>
  </si>
  <si>
    <r>
      <t>权重</t>
    </r>
    <r>
      <rPr>
        <sz val="10"/>
        <rFont val="Times New Roman"/>
        <family val="1"/>
      </rPr>
      <t>30%</t>
    </r>
  </si>
  <si>
    <r>
      <rPr>
        <sz val="10"/>
        <rFont val="宋体"/>
        <family val="0"/>
      </rPr>
      <t>总分</t>
    </r>
  </si>
  <si>
    <r>
      <rPr>
        <sz val="10"/>
        <rFont val="宋体"/>
        <family val="0"/>
      </rPr>
      <t>权重分数（</t>
    </r>
    <r>
      <rPr>
        <sz val="10"/>
        <rFont val="Times New Roman"/>
        <family val="1"/>
      </rPr>
      <t>40%</t>
    </r>
    <r>
      <rPr>
        <sz val="10"/>
        <rFont val="宋体"/>
        <family val="0"/>
      </rPr>
      <t>）</t>
    </r>
  </si>
  <si>
    <t>鲁晨洁</t>
  </si>
  <si>
    <t>105134000000522</t>
  </si>
  <si>
    <t xml:space="preserve">食品工程
</t>
  </si>
  <si>
    <t>康梦谣</t>
  </si>
  <si>
    <t>105134000000540</t>
  </si>
  <si>
    <t>彭雅旋</t>
  </si>
  <si>
    <t>105134000000518</t>
  </si>
  <si>
    <t>张羽帆</t>
  </si>
  <si>
    <t>103594210002196</t>
  </si>
  <si>
    <t>徐超颖</t>
  </si>
  <si>
    <t>144304085000099</t>
  </si>
  <si>
    <t>吴立卓</t>
  </si>
  <si>
    <t>105134000000551</t>
  </si>
  <si>
    <t>汤文华</t>
  </si>
  <si>
    <t>105134000000517</t>
  </si>
  <si>
    <t xml:space="preserve">制药工程
</t>
  </si>
  <si>
    <t>田彩云</t>
  </si>
  <si>
    <t>106634424311712</t>
  </si>
  <si>
    <t>尹玉婷</t>
  </si>
  <si>
    <t>105134000000550</t>
  </si>
  <si>
    <t>李加乐</t>
  </si>
  <si>
    <t>101084210009996</t>
  </si>
  <si>
    <t>毛雨洁</t>
  </si>
  <si>
    <t>105744000012231</t>
  </si>
  <si>
    <t xml:space="preserve">学科教学（生物）
</t>
  </si>
  <si>
    <t>吴强</t>
  </si>
  <si>
    <t>106384045100006</t>
  </si>
  <si>
    <t xml:space="preserve"> 占祺龙</t>
  </si>
  <si>
    <t>104034086000312</t>
  </si>
  <si>
    <t>未参加复试</t>
  </si>
  <si>
    <t>冯蔓蔓</t>
  </si>
  <si>
    <t>106354305015017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</si>
</sst>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\(#,##0\)"/>
    <numFmt numFmtId="178" formatCode="_-* #,##0.00_-;\-* #,##0.00_-;_-* &quot;-&quot;??_-;_-@_-"/>
    <numFmt numFmtId="179" formatCode="_-&quot;$&quot;\ * #,##0_-;_-&quot;$&quot;\ * #,##0\-;_-&quot;$&quot;\ * &quot;-&quot;_-;_-@_-"/>
    <numFmt numFmtId="180" formatCode="_-&quot;$&quot;\ * #,##0.00_-;_-&quot;$&quot;\ * #,##0.00\-;_-&quot;$&quot;\ * &quot;-&quot;??_-;_-@_-"/>
    <numFmt numFmtId="181" formatCode="\$#,##0.00;\(\$#,##0.00\)"/>
    <numFmt numFmtId="182" formatCode="\$#,##0;\(\$#,##0\)"/>
    <numFmt numFmtId="183" formatCode="#,##0.0_);\(#,##0.0\)"/>
    <numFmt numFmtId="184" formatCode="&quot;$&quot;#,##0_);[Red]\(&quot;$&quot;#,##0\)"/>
    <numFmt numFmtId="185" formatCode="&quot;$&quot;#,##0.00_);[Red]\(&quot;$&quot;#,##0.00\)"/>
    <numFmt numFmtId="186" formatCode="&quot;$&quot;\ #,##0.00_-;[Red]&quot;$&quot;\ #,##0.00\-"/>
    <numFmt numFmtId="187" formatCode="&quot;$&quot;\ #,##0_-;[Red]&quot;$&quot;\ #,##0\-"/>
    <numFmt numFmtId="188" formatCode="#\ ??/??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yy\.mm\.dd"/>
    <numFmt numFmtId="192" formatCode="0.00_ "/>
    <numFmt numFmtId="193" formatCode="0_);[Red]\(0\)"/>
  </numFmts>
  <fonts count="5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sz val="9"/>
      <name val="宋体"/>
      <family val="0"/>
    </font>
    <font>
      <sz val="12"/>
      <name val="Times New Roman"/>
      <family val="1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sz val="10"/>
      <name val="Geneva"/>
      <family val="2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Arial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1"/>
      <color indexed="20"/>
      <name val="Tahoma"/>
      <family val="2"/>
    </font>
    <font>
      <sz val="12"/>
      <color indexed="16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Tahoma"/>
      <family val="2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</fonts>
  <fills count="2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6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26" fillId="1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49" fontId="0" fillId="0" borderId="0" applyFont="0" applyFill="0" applyBorder="0" applyAlignment="0" applyProtection="0"/>
    <xf numFmtId="0" fontId="27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8" fillId="0" borderId="0">
      <alignment/>
      <protection/>
    </xf>
    <xf numFmtId="0" fontId="27" fillId="0" borderId="0">
      <alignment/>
      <protection locked="0"/>
    </xf>
    <xf numFmtId="0" fontId="29" fillId="18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9" borderId="0" applyNumberFormat="0" applyBorder="0" applyAlignment="0" applyProtection="0"/>
    <xf numFmtId="0" fontId="30" fillId="2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18" borderId="0" applyNumberFormat="0" applyBorder="0" applyAlignment="0" applyProtection="0"/>
    <xf numFmtId="0" fontId="30" fillId="16" borderId="0" applyNumberFormat="0" applyBorder="0" applyAlignment="0" applyProtection="0"/>
    <xf numFmtId="0" fontId="30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20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29" fillId="3" borderId="0" applyNumberFormat="0" applyBorder="0" applyAlignment="0" applyProtection="0"/>
    <xf numFmtId="0" fontId="31" fillId="0" borderId="0">
      <alignment horizontal="center" wrapText="1"/>
      <protection locked="0"/>
    </xf>
    <xf numFmtId="0" fontId="3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3" fillId="0" borderId="0">
      <alignment/>
      <protection/>
    </xf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3" fillId="0" borderId="0">
      <alignment/>
      <protection/>
    </xf>
    <xf numFmtId="15" fontId="33" fillId="0" borderId="0">
      <alignment/>
      <protection/>
    </xf>
    <xf numFmtId="182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4" fillId="4" borderId="0" applyNumberFormat="0" applyBorder="0" applyAlignment="0" applyProtection="0"/>
    <xf numFmtId="0" fontId="35" fillId="0" borderId="10" applyNumberFormat="0" applyAlignment="0" applyProtection="0"/>
    <xf numFmtId="0" fontId="35" fillId="0" borderId="11">
      <alignment horizontal="left" vertical="center"/>
      <protection/>
    </xf>
    <xf numFmtId="0" fontId="34" fillId="2" borderId="12" applyNumberFormat="0" applyBorder="0" applyAlignment="0" applyProtection="0"/>
    <xf numFmtId="183" fontId="36" fillId="21" borderId="0">
      <alignment/>
      <protection/>
    </xf>
    <xf numFmtId="183" fontId="37" fillId="22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" fillId="0" borderId="0">
      <alignment/>
      <protection/>
    </xf>
    <xf numFmtId="37" fontId="38" fillId="0" borderId="0">
      <alignment/>
      <protection/>
    </xf>
    <xf numFmtId="187" fontId="39" fillId="0" borderId="0">
      <alignment/>
      <protection/>
    </xf>
    <xf numFmtId="0" fontId="27" fillId="0" borderId="0">
      <alignment/>
      <protection/>
    </xf>
    <xf numFmtId="14" fontId="31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8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2" fillId="0" borderId="13">
      <alignment horizontal="center"/>
      <protection/>
    </xf>
    <xf numFmtId="3" fontId="0" fillId="0" borderId="0" applyFont="0" applyFill="0" applyBorder="0" applyAlignment="0" applyProtection="0"/>
    <xf numFmtId="0" fontId="0" fillId="23" borderId="0" applyNumberFormat="0" applyFont="0" applyBorder="0" applyAlignment="0" applyProtection="0"/>
    <xf numFmtId="0" fontId="32" fillId="0" borderId="0" applyNumberFormat="0" applyFill="0" applyBorder="0" applyAlignment="0" applyProtection="0"/>
    <xf numFmtId="0" fontId="40" fillId="24" borderId="14">
      <alignment/>
      <protection locked="0"/>
    </xf>
    <xf numFmtId="0" fontId="41" fillId="0" borderId="0">
      <alignment/>
      <protection/>
    </xf>
    <xf numFmtId="0" fontId="40" fillId="24" borderId="14">
      <alignment/>
      <protection locked="0"/>
    </xf>
    <xf numFmtId="0" fontId="40" fillId="24" borderId="14">
      <alignment/>
      <protection locked="0"/>
    </xf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9" fillId="0" borderId="15" applyNumberFormat="0" applyFill="0" applyProtection="0">
      <alignment horizontal="right"/>
    </xf>
    <xf numFmtId="0" fontId="42" fillId="0" borderId="15" applyNumberFormat="0" applyFill="0" applyProtection="0">
      <alignment horizontal="center"/>
    </xf>
    <xf numFmtId="0" fontId="43" fillId="0" borderId="0" applyNumberFormat="0" applyFill="0" applyBorder="0" applyAlignment="0" applyProtection="0"/>
    <xf numFmtId="0" fontId="44" fillId="0" borderId="16" applyNumberFormat="0" applyFill="0" applyProtection="0">
      <alignment horizontal="center"/>
    </xf>
    <xf numFmtId="0" fontId="45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25" borderId="0" applyNumberFormat="0" applyBorder="0" applyAlignment="0" applyProtection="0"/>
    <xf numFmtId="0" fontId="4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50" fillId="6" borderId="0" applyNumberFormat="0" applyBorder="0" applyAlignment="0" applyProtection="0"/>
    <xf numFmtId="0" fontId="44" fillId="0" borderId="16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191" fontId="39" fillId="0" borderId="16" applyFill="0" applyProtection="0">
      <alignment horizontal="right"/>
    </xf>
    <xf numFmtId="0" fontId="39" fillId="0" borderId="15" applyNumberFormat="0" applyFill="0" applyProtection="0">
      <alignment horizontal="left"/>
    </xf>
    <xf numFmtId="1" fontId="39" fillId="0" borderId="16" applyFill="0" applyProtection="0">
      <alignment horizontal="center"/>
    </xf>
    <xf numFmtId="0" fontId="27" fillId="0" borderId="0">
      <alignment/>
      <protection/>
    </xf>
    <xf numFmtId="0" fontId="3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9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192" fontId="0" fillId="0" borderId="0" xfId="0" applyNumberFormat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92" fontId="2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193" fontId="3" fillId="0" borderId="12" xfId="0" applyNumberFormat="1" applyFont="1" applyFill="1" applyBorder="1" applyAlignment="1">
      <alignment horizontal="center" vertical="center" wrapText="1"/>
    </xf>
    <xf numFmtId="192" fontId="4" fillId="0" borderId="12" xfId="0" applyNumberFormat="1" applyFont="1" applyFill="1" applyBorder="1" applyAlignment="1">
      <alignment horizontal="center" vertical="center" wrapText="1"/>
    </xf>
    <xf numFmtId="192" fontId="3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9" fontId="52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92" fontId="0" fillId="0" borderId="12" xfId="0" applyNumberFormat="1" applyFont="1" applyBorder="1" applyAlignment="1">
      <alignment horizontal="center" vertical="center"/>
    </xf>
    <xf numFmtId="192" fontId="6" fillId="0" borderId="12" xfId="0" applyNumberFormat="1" applyFont="1" applyBorder="1" applyAlignment="1">
      <alignment horizontal="center" vertical="center"/>
    </xf>
    <xf numFmtId="192" fontId="0" fillId="0" borderId="12" xfId="0" applyNumberFormat="1" applyBorder="1" applyAlignment="1">
      <alignment horizontal="center" vertical="center"/>
    </xf>
    <xf numFmtId="192" fontId="6" fillId="0" borderId="12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0" xfId="0" applyFill="1" applyAlignment="1">
      <alignment/>
    </xf>
    <xf numFmtId="0" fontId="52" fillId="0" borderId="0" xfId="0" applyFont="1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</cellXfs>
  <cellStyles count="17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_20100326高清市院遂宁检察院1080P配置清单26日改" xfId="63"/>
    <cellStyle name="_Book1" xfId="64"/>
    <cellStyle name="_Book1_1" xfId="65"/>
    <cellStyle name="_Book1_2" xfId="66"/>
    <cellStyle name="_Book1_3" xfId="67"/>
    <cellStyle name="_ET_STYLE_NoName_00_" xfId="68"/>
    <cellStyle name="_ET_STYLE_NoName_00__Book1" xfId="69"/>
    <cellStyle name="_ET_STYLE_NoName_00__Book1_1" xfId="70"/>
    <cellStyle name="_ET_STYLE_NoName_00__Sheet3" xfId="71"/>
    <cellStyle name="_弱电系统设备配置报价清单" xfId="72"/>
    <cellStyle name="0,0&#13;&#10;NA&#13;&#10;" xfId="73"/>
    <cellStyle name="6mal" xfId="74"/>
    <cellStyle name="Accent1" xfId="75"/>
    <cellStyle name="Accent1 - 20%" xfId="76"/>
    <cellStyle name="Accent1 - 40%" xfId="77"/>
    <cellStyle name="Accent1 - 60%" xfId="78"/>
    <cellStyle name="Accent2" xfId="79"/>
    <cellStyle name="Accent2 - 20%" xfId="80"/>
    <cellStyle name="Accent2 - 40%" xfId="81"/>
    <cellStyle name="Accent2 - 60%" xfId="82"/>
    <cellStyle name="Accent3" xfId="83"/>
    <cellStyle name="Accent3 - 20%" xfId="84"/>
    <cellStyle name="Accent3 - 40%" xfId="85"/>
    <cellStyle name="Accent3 - 60%" xfId="86"/>
    <cellStyle name="Accent4" xfId="87"/>
    <cellStyle name="Accent4 - 20%" xfId="88"/>
    <cellStyle name="Accent4 - 40%" xfId="89"/>
    <cellStyle name="Accent4 - 60%" xfId="90"/>
    <cellStyle name="Accent5" xfId="91"/>
    <cellStyle name="Accent5 - 20%" xfId="92"/>
    <cellStyle name="Accent5 - 40%" xfId="93"/>
    <cellStyle name="Accent5 - 60%" xfId="94"/>
    <cellStyle name="Accent6" xfId="95"/>
    <cellStyle name="Accent6 - 20%" xfId="96"/>
    <cellStyle name="Accent6 - 40%" xfId="97"/>
    <cellStyle name="Accent6 - 60%" xfId="98"/>
    <cellStyle name="args.style" xfId="99"/>
    <cellStyle name="ColLevel_0" xfId="100"/>
    <cellStyle name="Comma [0]_!!!GO" xfId="101"/>
    <cellStyle name="comma zerodec" xfId="102"/>
    <cellStyle name="Comma_!!!GO" xfId="103"/>
    <cellStyle name="Currency [0]_!!!GO" xfId="104"/>
    <cellStyle name="Currency_!!!GO" xfId="105"/>
    <cellStyle name="Currency1" xfId="106"/>
    <cellStyle name="Date" xfId="107"/>
    <cellStyle name="Dollar (zero dec)" xfId="108"/>
    <cellStyle name="e鯪9Y_x000B_" xfId="109"/>
    <cellStyle name="e鯪9Y_x000B_ 2" xfId="110"/>
    <cellStyle name="e鯪9Y_x000B__Book1" xfId="111"/>
    <cellStyle name="Grey" xfId="112"/>
    <cellStyle name="Header1" xfId="113"/>
    <cellStyle name="Header2" xfId="114"/>
    <cellStyle name="Input [yellow]" xfId="115"/>
    <cellStyle name="Input Cells" xfId="116"/>
    <cellStyle name="Linked Cells" xfId="117"/>
    <cellStyle name="Millares [0]_96 Risk" xfId="118"/>
    <cellStyle name="Millares_96 Risk" xfId="119"/>
    <cellStyle name="Milliers [0]_!!!GO" xfId="120"/>
    <cellStyle name="Milliers_!!!GO" xfId="121"/>
    <cellStyle name="Moneda [0]_96 Risk" xfId="122"/>
    <cellStyle name="Moneda_96 Risk" xfId="123"/>
    <cellStyle name="Mon閠aire [0]_!!!GO" xfId="124"/>
    <cellStyle name="Mon閠aire_!!!GO" xfId="125"/>
    <cellStyle name="New Times Roman" xfId="126"/>
    <cellStyle name="no dec" xfId="127"/>
    <cellStyle name="Normal - Style1" xfId="128"/>
    <cellStyle name="Normal_!!!GO" xfId="129"/>
    <cellStyle name="per.style" xfId="130"/>
    <cellStyle name="Percent [2]" xfId="131"/>
    <cellStyle name="Percent_!!!GO" xfId="132"/>
    <cellStyle name="Pourcentage_pldt" xfId="133"/>
    <cellStyle name="PSChar" xfId="134"/>
    <cellStyle name="PSDate" xfId="135"/>
    <cellStyle name="PSDec" xfId="136"/>
    <cellStyle name="PSHeading" xfId="137"/>
    <cellStyle name="PSInt" xfId="138"/>
    <cellStyle name="PSSpacer" xfId="139"/>
    <cellStyle name="RowLevel_0" xfId="140"/>
    <cellStyle name="sstot" xfId="141"/>
    <cellStyle name="Standard_AREAS" xfId="142"/>
    <cellStyle name="t" xfId="143"/>
    <cellStyle name="t_HVAC Equipment (3)" xfId="144"/>
    <cellStyle name="捠壿 [0.00]_Region Orders (2)" xfId="145"/>
    <cellStyle name="捠壿_Region Orders (2)" xfId="146"/>
    <cellStyle name="编号" xfId="147"/>
    <cellStyle name="标题1" xfId="148"/>
    <cellStyle name="表标题" xfId="149"/>
    <cellStyle name="部门" xfId="150"/>
    <cellStyle name="差_Book1" xfId="151"/>
    <cellStyle name="差_Book1_1" xfId="152"/>
    <cellStyle name="差_Book1_2" xfId="153"/>
    <cellStyle name="差_Book1_3" xfId="154"/>
    <cellStyle name="常规 10" xfId="155"/>
    <cellStyle name="常规 11" xfId="156"/>
    <cellStyle name="常规 2" xfId="157"/>
    <cellStyle name="常规 3" xfId="158"/>
    <cellStyle name="常规 4" xfId="159"/>
    <cellStyle name="常规 8" xfId="160"/>
    <cellStyle name="常规 9" xfId="161"/>
    <cellStyle name="分级显示列_1_Book1" xfId="162"/>
    <cellStyle name="分级显示行_1_Book1" xfId="163"/>
    <cellStyle name="好_Book1" xfId="164"/>
    <cellStyle name="好_Book1_1" xfId="165"/>
    <cellStyle name="好_Book1_2" xfId="166"/>
    <cellStyle name="好_Book1_3" xfId="167"/>
    <cellStyle name="借出原因" xfId="168"/>
    <cellStyle name="普通_laroux" xfId="169"/>
    <cellStyle name="千分位[0]_laroux" xfId="170"/>
    <cellStyle name="千分位_laroux" xfId="171"/>
    <cellStyle name="千位[0]_ 方正PC" xfId="172"/>
    <cellStyle name="千位_ 方正PC" xfId="173"/>
    <cellStyle name="强调 1" xfId="174"/>
    <cellStyle name="强调 2" xfId="175"/>
    <cellStyle name="强调 3" xfId="176"/>
    <cellStyle name="日期" xfId="177"/>
    <cellStyle name="商品名称" xfId="178"/>
    <cellStyle name="数量" xfId="179"/>
    <cellStyle name="样式 1" xfId="180"/>
    <cellStyle name="昗弨_Pacific Region P&amp;L" xfId="181"/>
    <cellStyle name="寘嬫愗傝 [0.00]_Region Orders (2)" xfId="182"/>
    <cellStyle name="寘嬫愗傝_Region Orders (2)" xfId="1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tabSelected="1" workbookViewId="0" topLeftCell="A1">
      <selection activeCell="S16" sqref="S16"/>
    </sheetView>
  </sheetViews>
  <sheetFormatPr defaultColWidth="9.00390625" defaultRowHeight="14.25"/>
  <cols>
    <col min="1" max="1" width="4.125" style="0" customWidth="1"/>
    <col min="2" max="2" width="8.75390625" style="1" customWidth="1"/>
    <col min="3" max="3" width="17.50390625" style="1" customWidth="1"/>
    <col min="4" max="4" width="8.00390625" style="2" customWidth="1"/>
    <col min="5" max="5" width="8.25390625" style="3" customWidth="1"/>
    <col min="6" max="6" width="9.00390625" style="4" customWidth="1"/>
    <col min="7" max="7" width="9.00390625" style="3" customWidth="1"/>
    <col min="8" max="8" width="9.00390625" style="4" customWidth="1"/>
    <col min="9" max="9" width="9.00390625" style="3" customWidth="1"/>
    <col min="10" max="10" width="9.00390625" style="4" customWidth="1"/>
    <col min="11" max="11" width="9.00390625" style="3" customWidth="1"/>
    <col min="14" max="14" width="8.125" style="0" customWidth="1"/>
    <col min="15" max="15" width="6.375" style="1" customWidth="1"/>
    <col min="16" max="16" width="16.25390625" style="1" customWidth="1"/>
    <col min="17" max="17" width="25.125" style="0" customWidth="1"/>
  </cols>
  <sheetData>
    <row r="1" spans="1:22" ht="36" customHeight="1">
      <c r="A1" s="5" t="s">
        <v>0</v>
      </c>
      <c r="B1" s="5"/>
      <c r="C1" s="5"/>
      <c r="D1" s="6"/>
      <c r="E1" s="5"/>
      <c r="F1" s="6"/>
      <c r="G1" s="5"/>
      <c r="H1" s="6"/>
      <c r="I1" s="5"/>
      <c r="J1" s="6"/>
      <c r="K1" s="5"/>
      <c r="L1" s="5"/>
      <c r="M1" s="5"/>
      <c r="N1" s="5"/>
      <c r="O1" s="5"/>
      <c r="P1" s="5"/>
      <c r="S1" s="27"/>
      <c r="T1" s="27"/>
      <c r="U1" s="27"/>
      <c r="V1" s="27"/>
    </row>
    <row r="2" spans="1:22" ht="22.5" customHeight="1">
      <c r="A2" s="7" t="s">
        <v>1</v>
      </c>
      <c r="B2" s="7" t="s">
        <v>2</v>
      </c>
      <c r="C2" s="8" t="s">
        <v>3</v>
      </c>
      <c r="D2" s="9" t="s">
        <v>4</v>
      </c>
      <c r="E2" s="7"/>
      <c r="F2" s="10" t="s">
        <v>5</v>
      </c>
      <c r="G2" s="7"/>
      <c r="H2" s="10"/>
      <c r="I2" s="7"/>
      <c r="J2" s="10"/>
      <c r="K2" s="7"/>
      <c r="L2" s="7"/>
      <c r="M2" s="7"/>
      <c r="N2" s="20" t="s">
        <v>6</v>
      </c>
      <c r="O2" s="20" t="s">
        <v>7</v>
      </c>
      <c r="P2" s="21" t="s">
        <v>8</v>
      </c>
      <c r="S2" s="27"/>
      <c r="T2" s="27"/>
      <c r="U2" s="27"/>
      <c r="V2" s="27"/>
    </row>
    <row r="3" spans="1:22" ht="27" customHeight="1">
      <c r="A3" s="7"/>
      <c r="B3" s="7"/>
      <c r="C3" s="8"/>
      <c r="D3" s="9" t="s">
        <v>9</v>
      </c>
      <c r="E3" s="11" t="s">
        <v>10</v>
      </c>
      <c r="F3" s="10" t="s">
        <v>11</v>
      </c>
      <c r="G3" s="7"/>
      <c r="H3" s="10" t="s">
        <v>12</v>
      </c>
      <c r="I3" s="7"/>
      <c r="J3" s="10" t="s">
        <v>13</v>
      </c>
      <c r="K3" s="7"/>
      <c r="L3" s="7" t="s">
        <v>5</v>
      </c>
      <c r="M3" s="7"/>
      <c r="N3" s="20"/>
      <c r="O3" s="20"/>
      <c r="P3" s="21"/>
      <c r="S3" s="27"/>
      <c r="T3" s="27"/>
      <c r="U3" s="27"/>
      <c r="V3" s="27"/>
    </row>
    <row r="4" spans="1:22" ht="27.75" customHeight="1">
      <c r="A4" s="7"/>
      <c r="B4" s="7"/>
      <c r="C4" s="8"/>
      <c r="D4" s="10"/>
      <c r="E4" s="7"/>
      <c r="F4" s="10" t="s">
        <v>14</v>
      </c>
      <c r="G4" s="11" t="s">
        <v>15</v>
      </c>
      <c r="H4" s="10" t="s">
        <v>14</v>
      </c>
      <c r="I4" s="11" t="s">
        <v>16</v>
      </c>
      <c r="J4" s="10" t="s">
        <v>14</v>
      </c>
      <c r="K4" s="11" t="s">
        <v>16</v>
      </c>
      <c r="L4" s="7" t="s">
        <v>17</v>
      </c>
      <c r="M4" s="7" t="s">
        <v>18</v>
      </c>
      <c r="N4" s="20"/>
      <c r="O4" s="20"/>
      <c r="P4" s="21"/>
      <c r="S4" s="27"/>
      <c r="T4" s="28"/>
      <c r="U4" s="28"/>
      <c r="V4" s="27"/>
    </row>
    <row r="5" spans="1:22" ht="27" customHeight="1">
      <c r="A5" s="12">
        <v>1</v>
      </c>
      <c r="B5" s="13" t="s">
        <v>19</v>
      </c>
      <c r="C5" s="30" t="s">
        <v>20</v>
      </c>
      <c r="D5" s="15">
        <v>124.65</v>
      </c>
      <c r="E5" s="16">
        <f aca="true" t="shared" si="0" ref="E5:E16">D5*0.6</f>
        <v>74.79</v>
      </c>
      <c r="F5" s="17">
        <v>87.4</v>
      </c>
      <c r="G5" s="16">
        <f aca="true" t="shared" si="1" ref="G5:G16">F5*0.4</f>
        <v>34.96</v>
      </c>
      <c r="H5" s="18">
        <v>75</v>
      </c>
      <c r="I5" s="16">
        <f aca="true" t="shared" si="2" ref="I5:I16">H5*0.3</f>
        <v>22.5</v>
      </c>
      <c r="J5" s="18">
        <v>87.33</v>
      </c>
      <c r="K5" s="16">
        <f aca="true" t="shared" si="3" ref="K5:K16">J5*0.3</f>
        <v>26.198999999999998</v>
      </c>
      <c r="L5" s="16">
        <f aca="true" t="shared" si="4" ref="L5:L16">G5+I5+K5</f>
        <v>83.65899999999999</v>
      </c>
      <c r="M5" s="16">
        <f aca="true" t="shared" si="5" ref="M5:M16">L5*0.4</f>
        <v>33.4636</v>
      </c>
      <c r="N5" s="18">
        <f aca="true" t="shared" si="6" ref="N5:N16">E5+M5</f>
        <v>108.2536</v>
      </c>
      <c r="O5" s="22">
        <v>1</v>
      </c>
      <c r="P5" s="20" t="s">
        <v>21</v>
      </c>
      <c r="S5" s="27"/>
      <c r="T5" s="28"/>
      <c r="U5" s="28"/>
      <c r="V5" s="27"/>
    </row>
    <row r="6" spans="1:22" ht="27" customHeight="1">
      <c r="A6" s="12">
        <v>2</v>
      </c>
      <c r="B6" s="13" t="s">
        <v>22</v>
      </c>
      <c r="C6" s="30" t="s">
        <v>23</v>
      </c>
      <c r="D6" s="15">
        <v>116.32</v>
      </c>
      <c r="E6" s="16">
        <f t="shared" si="0"/>
        <v>69.79199999999999</v>
      </c>
      <c r="F6" s="17">
        <v>85.5</v>
      </c>
      <c r="G6" s="16">
        <f t="shared" si="1"/>
        <v>34.2</v>
      </c>
      <c r="H6" s="17">
        <v>69</v>
      </c>
      <c r="I6" s="16">
        <f t="shared" si="2"/>
        <v>20.7</v>
      </c>
      <c r="J6" s="17">
        <v>84</v>
      </c>
      <c r="K6" s="16">
        <f t="shared" si="3"/>
        <v>25.2</v>
      </c>
      <c r="L6" s="16">
        <f t="shared" si="4"/>
        <v>80.10000000000001</v>
      </c>
      <c r="M6" s="16">
        <f t="shared" si="5"/>
        <v>32.040000000000006</v>
      </c>
      <c r="N6" s="18">
        <f t="shared" si="6"/>
        <v>101.832</v>
      </c>
      <c r="O6" s="23">
        <v>2</v>
      </c>
      <c r="P6" s="24" t="s">
        <v>21</v>
      </c>
      <c r="S6" s="27"/>
      <c r="T6" s="28"/>
      <c r="U6" s="28"/>
      <c r="V6" s="27"/>
    </row>
    <row r="7" spans="1:16" ht="27" customHeight="1">
      <c r="A7" s="12">
        <v>3</v>
      </c>
      <c r="B7" s="13" t="s">
        <v>24</v>
      </c>
      <c r="C7" s="30" t="s">
        <v>25</v>
      </c>
      <c r="D7" s="15">
        <v>109.38</v>
      </c>
      <c r="E7" s="16">
        <f t="shared" si="0"/>
        <v>65.628</v>
      </c>
      <c r="F7" s="17">
        <v>80.6</v>
      </c>
      <c r="G7" s="16">
        <f t="shared" si="1"/>
        <v>32.24</v>
      </c>
      <c r="H7" s="17">
        <v>82</v>
      </c>
      <c r="I7" s="16">
        <f t="shared" si="2"/>
        <v>24.599999999999998</v>
      </c>
      <c r="J7" s="17">
        <v>91</v>
      </c>
      <c r="K7" s="16">
        <f t="shared" si="3"/>
        <v>27.3</v>
      </c>
      <c r="L7" s="16">
        <f t="shared" si="4"/>
        <v>84.14</v>
      </c>
      <c r="M7" s="16">
        <f t="shared" si="5"/>
        <v>33.656</v>
      </c>
      <c r="N7" s="18">
        <f t="shared" si="6"/>
        <v>99.28399999999999</v>
      </c>
      <c r="O7" s="23">
        <v>3</v>
      </c>
      <c r="P7" s="24" t="s">
        <v>21</v>
      </c>
    </row>
    <row r="8" spans="1:16" ht="27" customHeight="1">
      <c r="A8" s="12">
        <v>4</v>
      </c>
      <c r="B8" s="13" t="s">
        <v>26</v>
      </c>
      <c r="C8" s="30" t="s">
        <v>27</v>
      </c>
      <c r="D8" s="15">
        <v>108.33</v>
      </c>
      <c r="E8" s="16">
        <f t="shared" si="0"/>
        <v>64.99799999999999</v>
      </c>
      <c r="F8" s="17">
        <v>87.54</v>
      </c>
      <c r="G8" s="16">
        <f t="shared" si="1"/>
        <v>35.016000000000005</v>
      </c>
      <c r="H8" s="17">
        <v>64</v>
      </c>
      <c r="I8" s="16">
        <f t="shared" si="2"/>
        <v>19.2</v>
      </c>
      <c r="J8" s="17">
        <v>84.33</v>
      </c>
      <c r="K8" s="16">
        <f t="shared" si="3"/>
        <v>25.299</v>
      </c>
      <c r="L8" s="16">
        <f t="shared" si="4"/>
        <v>79.51500000000001</v>
      </c>
      <c r="M8" s="16">
        <f t="shared" si="5"/>
        <v>31.806000000000008</v>
      </c>
      <c r="N8" s="18">
        <f t="shared" si="6"/>
        <v>96.804</v>
      </c>
      <c r="O8" s="23">
        <v>4</v>
      </c>
      <c r="P8" s="24" t="s">
        <v>21</v>
      </c>
    </row>
    <row r="9" spans="1:17" ht="27" customHeight="1">
      <c r="A9" s="12">
        <v>5</v>
      </c>
      <c r="B9" s="13" t="s">
        <v>28</v>
      </c>
      <c r="C9" s="30" t="s">
        <v>29</v>
      </c>
      <c r="D9" s="15">
        <v>108.42</v>
      </c>
      <c r="E9" s="16">
        <f t="shared" si="0"/>
        <v>65.05199999999999</v>
      </c>
      <c r="F9" s="17">
        <v>88.38</v>
      </c>
      <c r="G9" s="16">
        <f t="shared" si="1"/>
        <v>35.352</v>
      </c>
      <c r="H9" s="17">
        <v>65</v>
      </c>
      <c r="I9" s="16">
        <f t="shared" si="2"/>
        <v>19.5</v>
      </c>
      <c r="J9" s="17">
        <v>80.67</v>
      </c>
      <c r="K9" s="16">
        <f t="shared" si="3"/>
        <v>24.201</v>
      </c>
      <c r="L9" s="16">
        <f t="shared" si="4"/>
        <v>79.053</v>
      </c>
      <c r="M9" s="16">
        <f t="shared" si="5"/>
        <v>31.6212</v>
      </c>
      <c r="N9" s="18">
        <f t="shared" si="6"/>
        <v>96.6732</v>
      </c>
      <c r="O9" s="23">
        <v>5</v>
      </c>
      <c r="P9" s="24" t="s">
        <v>21</v>
      </c>
      <c r="Q9" s="29"/>
    </row>
    <row r="10" spans="1:17" ht="27" customHeight="1">
      <c r="A10" s="12">
        <v>6</v>
      </c>
      <c r="B10" s="13" t="s">
        <v>30</v>
      </c>
      <c r="C10" s="30" t="s">
        <v>31</v>
      </c>
      <c r="D10" s="15">
        <v>103.13</v>
      </c>
      <c r="E10" s="16">
        <f t="shared" si="0"/>
        <v>61.87799999999999</v>
      </c>
      <c r="F10" s="17">
        <v>82.42</v>
      </c>
      <c r="G10" s="16">
        <f t="shared" si="1"/>
        <v>32.968</v>
      </c>
      <c r="H10" s="17">
        <v>68</v>
      </c>
      <c r="I10" s="16">
        <f t="shared" si="2"/>
        <v>20.4</v>
      </c>
      <c r="J10" s="17">
        <v>89</v>
      </c>
      <c r="K10" s="16">
        <f t="shared" si="3"/>
        <v>26.7</v>
      </c>
      <c r="L10" s="16">
        <f t="shared" si="4"/>
        <v>80.068</v>
      </c>
      <c r="M10" s="16">
        <f t="shared" si="5"/>
        <v>32.0272</v>
      </c>
      <c r="N10" s="18">
        <f t="shared" si="6"/>
        <v>93.9052</v>
      </c>
      <c r="O10" s="23">
        <v>6</v>
      </c>
      <c r="P10" s="24" t="s">
        <v>21</v>
      </c>
      <c r="Q10" s="29"/>
    </row>
    <row r="11" spans="1:16" ht="27" customHeight="1">
      <c r="A11" s="12">
        <v>7</v>
      </c>
      <c r="B11" s="13" t="s">
        <v>32</v>
      </c>
      <c r="C11" s="30" t="s">
        <v>33</v>
      </c>
      <c r="D11" s="15">
        <v>116.67</v>
      </c>
      <c r="E11" s="16">
        <f t="shared" si="0"/>
        <v>70.002</v>
      </c>
      <c r="F11" s="17">
        <v>88.8</v>
      </c>
      <c r="G11" s="16">
        <f t="shared" si="1"/>
        <v>35.52</v>
      </c>
      <c r="H11" s="17">
        <v>70</v>
      </c>
      <c r="I11" s="16">
        <f t="shared" si="2"/>
        <v>21</v>
      </c>
      <c r="J11" s="17">
        <v>92.67</v>
      </c>
      <c r="K11" s="16">
        <f t="shared" si="3"/>
        <v>27.801</v>
      </c>
      <c r="L11" s="16">
        <f t="shared" si="4"/>
        <v>84.321</v>
      </c>
      <c r="M11" s="16">
        <f t="shared" si="5"/>
        <v>33.7284</v>
      </c>
      <c r="N11" s="16">
        <f t="shared" si="6"/>
        <v>103.7304</v>
      </c>
      <c r="O11" s="14">
        <v>1</v>
      </c>
      <c r="P11" s="25" t="s">
        <v>34</v>
      </c>
    </row>
    <row r="12" spans="1:16" ht="27" customHeight="1">
      <c r="A12" s="12">
        <v>8</v>
      </c>
      <c r="B12" s="13" t="s">
        <v>35</v>
      </c>
      <c r="C12" s="30" t="s">
        <v>36</v>
      </c>
      <c r="D12" s="15">
        <v>114.93</v>
      </c>
      <c r="E12" s="16">
        <f t="shared" si="0"/>
        <v>68.958</v>
      </c>
      <c r="F12" s="17">
        <v>81.4</v>
      </c>
      <c r="G12" s="16">
        <f t="shared" si="1"/>
        <v>32.56</v>
      </c>
      <c r="H12" s="17">
        <v>77</v>
      </c>
      <c r="I12" s="16">
        <f t="shared" si="2"/>
        <v>23.099999999999998</v>
      </c>
      <c r="J12" s="17">
        <v>81</v>
      </c>
      <c r="K12" s="16">
        <f t="shared" si="3"/>
        <v>24.3</v>
      </c>
      <c r="L12" s="16">
        <f t="shared" si="4"/>
        <v>79.96</v>
      </c>
      <c r="M12" s="16">
        <f t="shared" si="5"/>
        <v>31.983999999999998</v>
      </c>
      <c r="N12" s="16">
        <f t="shared" si="6"/>
        <v>100.942</v>
      </c>
      <c r="O12" s="14">
        <v>2</v>
      </c>
      <c r="P12" s="25" t="s">
        <v>34</v>
      </c>
    </row>
    <row r="13" spans="1:21" ht="27" customHeight="1">
      <c r="A13" s="12">
        <v>9</v>
      </c>
      <c r="B13" s="13" t="s">
        <v>37</v>
      </c>
      <c r="C13" s="30" t="s">
        <v>38</v>
      </c>
      <c r="D13" s="15">
        <v>101.39</v>
      </c>
      <c r="E13" s="16">
        <f t="shared" si="0"/>
        <v>60.833999999999996</v>
      </c>
      <c r="F13" s="17">
        <v>84.8</v>
      </c>
      <c r="G13" s="16">
        <f t="shared" si="1"/>
        <v>33.92</v>
      </c>
      <c r="H13" s="17">
        <v>73</v>
      </c>
      <c r="I13" s="16">
        <f t="shared" si="2"/>
        <v>21.9</v>
      </c>
      <c r="J13" s="17">
        <v>90</v>
      </c>
      <c r="K13" s="16">
        <f t="shared" si="3"/>
        <v>27</v>
      </c>
      <c r="L13" s="16">
        <f t="shared" si="4"/>
        <v>82.82</v>
      </c>
      <c r="M13" s="16">
        <f t="shared" si="5"/>
        <v>33.128</v>
      </c>
      <c r="N13" s="16">
        <f t="shared" si="6"/>
        <v>93.96199999999999</v>
      </c>
      <c r="O13" s="14">
        <v>3</v>
      </c>
      <c r="P13" s="25" t="s">
        <v>34</v>
      </c>
      <c r="T13" s="28"/>
      <c r="U13" s="28"/>
    </row>
    <row r="14" spans="1:21" ht="27" customHeight="1">
      <c r="A14" s="12">
        <v>10</v>
      </c>
      <c r="B14" s="13" t="s">
        <v>39</v>
      </c>
      <c r="C14" s="30" t="s">
        <v>40</v>
      </c>
      <c r="D14" s="15">
        <v>104.51</v>
      </c>
      <c r="E14" s="16">
        <f t="shared" si="0"/>
        <v>62.706</v>
      </c>
      <c r="F14" s="17">
        <v>82</v>
      </c>
      <c r="G14" s="16">
        <f t="shared" si="1"/>
        <v>32.800000000000004</v>
      </c>
      <c r="H14" s="17">
        <v>78</v>
      </c>
      <c r="I14" s="16">
        <f t="shared" si="2"/>
        <v>23.4</v>
      </c>
      <c r="J14" s="17">
        <v>71.67</v>
      </c>
      <c r="K14" s="16">
        <f t="shared" si="3"/>
        <v>21.501</v>
      </c>
      <c r="L14" s="16">
        <f t="shared" si="4"/>
        <v>77.70100000000001</v>
      </c>
      <c r="M14" s="16">
        <f t="shared" si="5"/>
        <v>31.080400000000004</v>
      </c>
      <c r="N14" s="16">
        <f t="shared" si="6"/>
        <v>93.78640000000001</v>
      </c>
      <c r="O14" s="14">
        <v>4</v>
      </c>
      <c r="P14" s="25" t="s">
        <v>34</v>
      </c>
      <c r="T14" s="28"/>
      <c r="U14" s="28"/>
    </row>
    <row r="15" spans="1:16" ht="27" customHeight="1">
      <c r="A15" s="12">
        <v>11</v>
      </c>
      <c r="B15" s="13" t="s">
        <v>41</v>
      </c>
      <c r="C15" s="30" t="s">
        <v>42</v>
      </c>
      <c r="D15" s="15">
        <v>107.71</v>
      </c>
      <c r="E15" s="16">
        <f t="shared" si="0"/>
        <v>64.62599999999999</v>
      </c>
      <c r="F15" s="17">
        <v>89.4</v>
      </c>
      <c r="G15" s="16">
        <f t="shared" si="1"/>
        <v>35.760000000000005</v>
      </c>
      <c r="H15" s="17">
        <v>82</v>
      </c>
      <c r="I15" s="16">
        <f t="shared" si="2"/>
        <v>24.599999999999998</v>
      </c>
      <c r="J15" s="17">
        <v>93.33</v>
      </c>
      <c r="K15" s="16">
        <f t="shared" si="3"/>
        <v>27.999</v>
      </c>
      <c r="L15" s="16">
        <f t="shared" si="4"/>
        <v>88.359</v>
      </c>
      <c r="M15" s="16">
        <f t="shared" si="5"/>
        <v>35.3436</v>
      </c>
      <c r="N15" s="16">
        <f t="shared" si="6"/>
        <v>99.96959999999999</v>
      </c>
      <c r="O15" s="14">
        <v>1</v>
      </c>
      <c r="P15" s="25" t="s">
        <v>43</v>
      </c>
    </row>
    <row r="16" spans="1:16" ht="27" customHeight="1">
      <c r="A16" s="12">
        <v>12</v>
      </c>
      <c r="B16" s="13" t="s">
        <v>44</v>
      </c>
      <c r="C16" s="30" t="s">
        <v>45</v>
      </c>
      <c r="D16" s="15">
        <v>110.86</v>
      </c>
      <c r="E16" s="16">
        <f t="shared" si="0"/>
        <v>66.51599999999999</v>
      </c>
      <c r="F16" s="17">
        <v>80</v>
      </c>
      <c r="G16" s="16">
        <f t="shared" si="1"/>
        <v>32</v>
      </c>
      <c r="H16" s="17">
        <v>81</v>
      </c>
      <c r="I16" s="16">
        <f t="shared" si="2"/>
        <v>24.3</v>
      </c>
      <c r="J16" s="17">
        <v>86.33</v>
      </c>
      <c r="K16" s="16">
        <f t="shared" si="3"/>
        <v>25.898999999999997</v>
      </c>
      <c r="L16" s="16">
        <f t="shared" si="4"/>
        <v>82.199</v>
      </c>
      <c r="M16" s="16">
        <f t="shared" si="5"/>
        <v>32.8796</v>
      </c>
      <c r="N16" s="16">
        <f t="shared" si="6"/>
        <v>99.3956</v>
      </c>
      <c r="O16" s="14">
        <v>2</v>
      </c>
      <c r="P16" s="25" t="s">
        <v>43</v>
      </c>
    </row>
    <row r="17" spans="1:16" ht="27" customHeight="1">
      <c r="A17" s="12">
        <v>13</v>
      </c>
      <c r="B17" s="14" t="s">
        <v>46</v>
      </c>
      <c r="C17" s="30" t="s">
        <v>47</v>
      </c>
      <c r="D17" s="15"/>
      <c r="E17" s="19"/>
      <c r="F17" s="17"/>
      <c r="G17" s="19"/>
      <c r="H17" s="17"/>
      <c r="I17" s="19"/>
      <c r="J17" s="17"/>
      <c r="K17" s="19"/>
      <c r="L17" s="26"/>
      <c r="M17" s="26"/>
      <c r="N17" s="26"/>
      <c r="O17" s="14"/>
      <c r="P17" s="14" t="s">
        <v>48</v>
      </c>
    </row>
    <row r="18" spans="1:16" ht="27" customHeight="1">
      <c r="A18" s="12">
        <v>14</v>
      </c>
      <c r="B18" s="14" t="s">
        <v>49</v>
      </c>
      <c r="C18" s="30" t="s">
        <v>50</v>
      </c>
      <c r="D18" s="15"/>
      <c r="E18" s="19"/>
      <c r="F18" s="17"/>
      <c r="G18" s="19"/>
      <c r="H18" s="17"/>
      <c r="I18" s="19"/>
      <c r="J18" s="17"/>
      <c r="K18" s="19"/>
      <c r="L18" s="26"/>
      <c r="M18" s="26"/>
      <c r="N18" s="26"/>
      <c r="O18" s="14"/>
      <c r="P18" s="14" t="s">
        <v>48</v>
      </c>
    </row>
  </sheetData>
  <sheetProtection/>
  <mergeCells count="15">
    <mergeCell ref="A1:P1"/>
    <mergeCell ref="D2:E2"/>
    <mergeCell ref="F2:M2"/>
    <mergeCell ref="F3:G3"/>
    <mergeCell ref="H3:I3"/>
    <mergeCell ref="J3:K3"/>
    <mergeCell ref="L3:M3"/>
    <mergeCell ref="A2:A4"/>
    <mergeCell ref="B2:B4"/>
    <mergeCell ref="C2:C4"/>
    <mergeCell ref="D3:D4"/>
    <mergeCell ref="E3:E4"/>
    <mergeCell ref="N2:N4"/>
    <mergeCell ref="O2:O4"/>
    <mergeCell ref="P2:P4"/>
  </mergeCells>
  <printOptions/>
  <pageMargins left="0.7" right="0.7" top="0.75" bottom="0.75" header="0.3" footer="0.3"/>
  <pageSetup fitToHeight="0" fitToWidth="1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湘1389145751</cp:lastModifiedBy>
  <cp:lastPrinted>2018-04-23T06:39:57Z</cp:lastPrinted>
  <dcterms:created xsi:type="dcterms:W3CDTF">1996-12-17T01:32:42Z</dcterms:created>
  <dcterms:modified xsi:type="dcterms:W3CDTF">2024-04-12T08:46:52Z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DD02ED3DC2A74655BF37BABDB5562DD0_13</vt:lpwstr>
  </property>
</Properties>
</file>