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420" activeTab="0"/>
  </bookViews>
  <sheets>
    <sheet name="一志愿总评成绩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Prix_SMC">[0]!Prix_SMC</definedName>
    <definedName name="t_kjlw">#REF!</definedName>
  </definedNames>
  <calcPr fullCalcOnLoad="1"/>
</workbook>
</file>

<file path=xl/sharedStrings.xml><?xml version="1.0" encoding="utf-8"?>
<sst xmlns="http://schemas.openxmlformats.org/spreadsheetml/2006/main" count="98" uniqueCount="71">
  <si>
    <t>2023年湖北师范大学生命科学学院研究生招生考试总评成绩登记表（一志愿考生）</t>
  </si>
  <si>
    <t>序号</t>
  </si>
  <si>
    <t>姓名</t>
  </si>
  <si>
    <t>考生编号</t>
  </si>
  <si>
    <t>初试成绩</t>
  </si>
  <si>
    <t>复试成绩</t>
  </si>
  <si>
    <t>总成绩</t>
  </si>
  <si>
    <t>排名</t>
  </si>
  <si>
    <t>备注</t>
  </si>
  <si>
    <t>原始分数</t>
  </si>
  <si>
    <t>权重分数（60%）</t>
  </si>
  <si>
    <t>面试成绩</t>
  </si>
  <si>
    <t>专业课笔试</t>
  </si>
  <si>
    <t>外国语听说能力测试</t>
  </si>
  <si>
    <t>权重40%</t>
  </si>
  <si>
    <t>权重30%</t>
  </si>
  <si>
    <t>总分</t>
  </si>
  <si>
    <t>权重分数（40%）</t>
  </si>
  <si>
    <t>黄佳睿</t>
  </si>
  <si>
    <t>105133000000602</t>
  </si>
  <si>
    <t>课程与教学论（生物）</t>
  </si>
  <si>
    <t>刘霏</t>
  </si>
  <si>
    <t>105133000002288</t>
  </si>
  <si>
    <t>生物学</t>
  </si>
  <si>
    <t>何珍</t>
  </si>
  <si>
    <t>105133000002317</t>
  </si>
  <si>
    <t>刘以康</t>
  </si>
  <si>
    <t>105133000002295</t>
  </si>
  <si>
    <t>杨凤琳</t>
  </si>
  <si>
    <t>105133000002308</t>
  </si>
  <si>
    <t>黎韩薇</t>
  </si>
  <si>
    <t>105133000002287</t>
  </si>
  <si>
    <t>陶佳奇</t>
  </si>
  <si>
    <t>105133000002309</t>
  </si>
  <si>
    <t>黄怡敏</t>
  </si>
  <si>
    <t>105133000002306</t>
  </si>
  <si>
    <t>胡国俊</t>
  </si>
  <si>
    <t>105133000002315</t>
  </si>
  <si>
    <t>马纪园</t>
  </si>
  <si>
    <t>105133000002311</t>
  </si>
  <si>
    <t>刘丽雨</t>
  </si>
  <si>
    <t>105133000002322</t>
  </si>
  <si>
    <t>马文晗</t>
  </si>
  <si>
    <t>105133000002323</t>
  </si>
  <si>
    <t>姚云溪</t>
  </si>
  <si>
    <t>105133000002326</t>
  </si>
  <si>
    <t>何东浩</t>
  </si>
  <si>
    <t>105133000002297</t>
  </si>
  <si>
    <t>乐惠</t>
  </si>
  <si>
    <t>105133000002307</t>
  </si>
  <si>
    <t>姚芊</t>
  </si>
  <si>
    <t>105133000002320</t>
  </si>
  <si>
    <t>钱奥</t>
  </si>
  <si>
    <t>105133000002304</t>
  </si>
  <si>
    <t>程家欣</t>
  </si>
  <si>
    <t>105133000002298</t>
  </si>
  <si>
    <t>于礼坤</t>
  </si>
  <si>
    <t>105133000002332</t>
  </si>
  <si>
    <t>刘世昕</t>
  </si>
  <si>
    <t>105133000002302</t>
  </si>
  <si>
    <t>赵梓涵</t>
  </si>
  <si>
    <t>105133000002276</t>
  </si>
  <si>
    <t>生物与医药</t>
  </si>
  <si>
    <t>万姝懿</t>
  </si>
  <si>
    <t>105133000002283</t>
  </si>
  <si>
    <t>徐金晶</t>
  </si>
  <si>
    <t>105133000002279</t>
  </si>
  <si>
    <t>刘哲</t>
  </si>
  <si>
    <t>105133000002280</t>
  </si>
  <si>
    <t>廖香莲</t>
  </si>
  <si>
    <t>105133000002281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</si>
</sst>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.00_);[Red]\(&quot;$&quot;#,##0.00\)"/>
    <numFmt numFmtId="178" formatCode="_-&quot;$&quot;\ * #,##0.00_-;_-&quot;$&quot;\ * #,##0.00\-;_-&quot;$&quot;\ * &quot;-&quot;??_-;_-@_-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\$#,##0.00;\(\$#,##0.00\)"/>
    <numFmt numFmtId="182" formatCode="_-* #,##0_-;\-* #,##0_-;_-* &quot;-&quot;_-;_-@_-"/>
    <numFmt numFmtId="183" formatCode="#,##0;\(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\$#,##0;\(\$#,##0\)"/>
    <numFmt numFmtId="187" formatCode="&quot;$&quot;\ #,##0_-;[Red]&quot;$&quot;\ #,##0\-"/>
    <numFmt numFmtId="188" formatCode="#,##0.0_);\(#,##0.0\)"/>
    <numFmt numFmtId="189" formatCode="&quot;$&quot;#,##0_);[Red]\(&quot;$&quot;#,##0\)"/>
    <numFmt numFmtId="190" formatCode="#\ ??/??"/>
    <numFmt numFmtId="191" formatCode="_(&quot;$&quot;* #,##0_);_(&quot;$&quot;* \(#,##0\);_(&quot;$&quot;* &quot;-&quot;_);_(@_)"/>
    <numFmt numFmtId="192" formatCode="0_);[Red]\(0\)"/>
    <numFmt numFmtId="193" formatCode="0.00_ "/>
    <numFmt numFmtId="194" formatCode="0.00_);[Red]\(0.00\)"/>
  </numFmts>
  <fonts count="5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1"/>
      <color theme="1"/>
      <name val="Calibri"/>
      <family val="0"/>
    </font>
    <font>
      <b/>
      <sz val="11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1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17" fillId="0" borderId="2" applyFill="0" applyProtection="0">
      <alignment horizontal="right"/>
    </xf>
    <xf numFmtId="0" fontId="18" fillId="6" borderId="0" applyNumberFormat="0" applyBorder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>
      <alignment/>
      <protection locked="0"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4" fillId="0" borderId="0">
      <alignment/>
      <protection/>
    </xf>
    <xf numFmtId="0" fontId="19" fillId="8" borderId="0" applyNumberFormat="0" applyBorder="0" applyAlignment="0" applyProtection="0"/>
    <xf numFmtId="0" fontId="21" fillId="0" borderId="6" applyNumberFormat="0" applyFill="0" applyAlignment="0" applyProtection="0"/>
    <xf numFmtId="0" fontId="19" fillId="9" borderId="0" applyNumberFormat="0" applyBorder="0" applyAlignment="0" applyProtection="0"/>
    <xf numFmtId="0" fontId="28" fillId="4" borderId="7" applyNumberFormat="0" applyAlignment="0" applyProtection="0"/>
    <xf numFmtId="0" fontId="29" fillId="4" borderId="1" applyNumberFormat="0" applyAlignment="0" applyProtection="0"/>
    <xf numFmtId="0" fontId="30" fillId="6" borderId="8" applyNumberFormat="0" applyAlignment="0" applyProtection="0"/>
    <xf numFmtId="0" fontId="5" fillId="10" borderId="0" applyNumberFormat="0" applyBorder="0" applyAlignment="0" applyProtection="0"/>
    <xf numFmtId="0" fontId="19" fillId="11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10" borderId="0" applyNumberFormat="0" applyBorder="0" applyAlignment="0" applyProtection="0"/>
    <xf numFmtId="0" fontId="34" fillId="9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19" fillId="16" borderId="0" applyNumberFormat="0" applyBorder="0" applyAlignment="0" applyProtection="0"/>
    <xf numFmtId="0" fontId="5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5" fillId="9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19" fillId="17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14" fillId="7" borderId="0" applyNumberFormat="0" applyBorder="0" applyAlignment="0" applyProtection="0"/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18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 applyFont="0" applyFill="0" applyBorder="0" applyAlignment="0" applyProtection="0"/>
    <xf numFmtId="0" fontId="14" fillId="7" borderId="0" applyNumberFormat="0" applyBorder="0" applyAlignment="0" applyProtection="0"/>
    <xf numFmtId="179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180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20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8" fillId="3" borderId="0" applyNumberFormat="0" applyBorder="0" applyAlignment="0" applyProtection="0"/>
    <xf numFmtId="0" fontId="3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37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0" borderId="0">
      <alignment/>
      <protection/>
    </xf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1" fontId="37" fillId="0" borderId="0">
      <alignment/>
      <protection/>
    </xf>
    <xf numFmtId="15" fontId="39" fillId="0" borderId="0">
      <alignment/>
      <protection/>
    </xf>
    <xf numFmtId="186" fontId="37" fillId="0" borderId="0">
      <alignment/>
      <protection/>
    </xf>
    <xf numFmtId="187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4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40" fillId="7" borderId="13" applyNumberFormat="0" applyBorder="0" applyAlignment="0" applyProtection="0"/>
    <xf numFmtId="188" fontId="42" fillId="21" borderId="0">
      <alignment/>
      <protection/>
    </xf>
    <xf numFmtId="188" fontId="43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185" fontId="0" fillId="0" borderId="0" applyFont="0" applyFill="0" applyBorder="0" applyAlignment="0" applyProtection="0"/>
    <xf numFmtId="0" fontId="37" fillId="0" borderId="0">
      <alignment/>
      <protection/>
    </xf>
    <xf numFmtId="37" fontId="44" fillId="0" borderId="0">
      <alignment/>
      <protection/>
    </xf>
    <xf numFmtId="0" fontId="23" fillId="0" borderId="0">
      <alignment/>
      <protection/>
    </xf>
    <xf numFmtId="3" fontId="0" fillId="0" borderId="0" applyFont="0" applyFill="0" applyBorder="0" applyAlignment="0" applyProtection="0"/>
    <xf numFmtId="14" fontId="1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6" fillId="0" borderId="14">
      <alignment horizontal="center"/>
      <protection/>
    </xf>
    <xf numFmtId="0" fontId="0" fillId="2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45" fillId="24" borderId="15">
      <alignment/>
      <protection locked="0"/>
    </xf>
    <xf numFmtId="0" fontId="46" fillId="0" borderId="0">
      <alignment/>
      <protection/>
    </xf>
    <xf numFmtId="0" fontId="45" fillId="24" borderId="15">
      <alignment/>
      <protection locked="0"/>
    </xf>
    <xf numFmtId="0" fontId="45" fillId="24" borderId="15">
      <alignment/>
      <protection locked="0"/>
    </xf>
    <xf numFmtId="191" fontId="0" fillId="0" borderId="0" applyFont="0" applyFill="0" applyBorder="0" applyAlignment="0" applyProtection="0"/>
    <xf numFmtId="0" fontId="17" fillId="0" borderId="16" applyNumberFormat="0" applyFill="0" applyProtection="0">
      <alignment horizontal="right"/>
    </xf>
    <xf numFmtId="0" fontId="47" fillId="0" borderId="16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50" fillId="0" borderId="2" applyNumberFormat="0" applyFill="0" applyProtection="0">
      <alignment horizontal="center"/>
    </xf>
    <xf numFmtId="0" fontId="51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6" borderId="0" applyNumberFormat="0" applyBorder="0" applyAlignment="0" applyProtection="0"/>
    <xf numFmtId="0" fontId="5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55" fillId="10" borderId="0" applyNumberFormat="0" applyBorder="0" applyAlignment="0" applyProtection="0"/>
    <xf numFmtId="0" fontId="5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17" fillId="0" borderId="16" applyNumberFormat="0" applyFill="0" applyProtection="0">
      <alignment horizontal="left"/>
    </xf>
    <xf numFmtId="1" fontId="17" fillId="0" borderId="2" applyFill="0" applyProtection="0">
      <alignment horizontal="center"/>
    </xf>
    <xf numFmtId="0" fontId="3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92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193" fontId="56" fillId="0" borderId="13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93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93" fontId="57" fillId="0" borderId="0" xfId="0" applyNumberFormat="1" applyFont="1" applyFill="1" applyBorder="1" applyAlignment="1">
      <alignment horizontal="center" vertical="center" wrapText="1"/>
    </xf>
    <xf numFmtId="193" fontId="11" fillId="0" borderId="0" xfId="0" applyNumberFormat="1" applyFont="1" applyFill="1" applyBorder="1" applyAlignment="1">
      <alignment horizontal="center" vertical="center" wrapText="1"/>
    </xf>
  </cellXfs>
  <cellStyles count="17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Book1_3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Milliers_!!!GO" xfId="87"/>
    <cellStyle name="Accent3 - 20%" xfId="88"/>
    <cellStyle name="Mon閠aire [0]_!!!GO" xfId="89"/>
    <cellStyle name="Accent3 - 40%" xfId="90"/>
    <cellStyle name="Accent3 - 60%" xfId="91"/>
    <cellStyle name="Accent4" xfId="92"/>
    <cellStyle name="Accent4 - 20%" xfId="93"/>
    <cellStyle name="Accent4 - 40%" xfId="94"/>
    <cellStyle name="捠壿 [0.00]_Region Orders (2)" xfId="95"/>
    <cellStyle name="Accent4 - 60%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样式 1" xfId="110"/>
    <cellStyle name="分级显示列_1_Book1" xfId="111"/>
    <cellStyle name="Currency_!!!GO" xfId="112"/>
    <cellStyle name="Currency1" xfId="113"/>
    <cellStyle name="Date" xfId="114"/>
    <cellStyle name="Dollar (zero dec)" xfId="115"/>
    <cellStyle name="Normal - Style1" xfId="116"/>
    <cellStyle name="e鯪9Y_x000B_" xfId="117"/>
    <cellStyle name="e鯪9Y_x000B_ 2" xfId="118"/>
    <cellStyle name="e鯪9Y_x000B__Book1" xfId="119"/>
    <cellStyle name="Grey" xfId="120"/>
    <cellStyle name="Header1" xfId="121"/>
    <cellStyle name="Header2" xfId="122"/>
    <cellStyle name="Input [yellow]" xfId="123"/>
    <cellStyle name="Input Cells" xfId="124"/>
    <cellStyle name="Linked Cells" xfId="125"/>
    <cellStyle name="Millares [0]_96 Risk" xfId="126"/>
    <cellStyle name="Millares_96 Risk" xfId="127"/>
    <cellStyle name="Milliers [0]_!!!GO" xfId="128"/>
    <cellStyle name="Moneda [0]_96 Risk" xfId="129"/>
    <cellStyle name="Moneda_96 Risk" xfId="130"/>
    <cellStyle name="常规 3" xfId="131"/>
    <cellStyle name="Mon閠aire_!!!GO" xfId="132"/>
    <cellStyle name="New Times Roman" xfId="133"/>
    <cellStyle name="no dec" xfId="134"/>
    <cellStyle name="Normal_!!!GO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差_Book1_1" xfId="157"/>
    <cellStyle name="差_Book1_2" xfId="158"/>
    <cellStyle name="差_Book1_3" xfId="159"/>
    <cellStyle name="常规 10" xfId="160"/>
    <cellStyle name="常规 11" xfId="161"/>
    <cellStyle name="常规 2" xfId="162"/>
    <cellStyle name="常规 4" xfId="163"/>
    <cellStyle name="常规 8" xfId="164"/>
    <cellStyle name="常规 9" xfId="165"/>
    <cellStyle name="分级显示行_1_Book1" xfId="166"/>
    <cellStyle name="好_Book1" xfId="167"/>
    <cellStyle name="好_Book1_1" xfId="168"/>
    <cellStyle name="好_Book1_2" xfId="169"/>
    <cellStyle name="好_Book1_3" xfId="170"/>
    <cellStyle name="借出原因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强调 1" xfId="177"/>
    <cellStyle name="强调 2" xfId="178"/>
    <cellStyle name="商品名称" xfId="179"/>
    <cellStyle name="数量" xfId="180"/>
    <cellStyle name="昗弨_Pacific Region P&amp;L" xfId="181"/>
    <cellStyle name="寘嬫愗傝 [0.00]_Region Orders (2)" xfId="182"/>
    <cellStyle name="寘嬫愗傝_Region Orders (2)" xfId="183"/>
  </cellStyles>
  <dxfs count="1">
    <dxf>
      <font>
        <b val="0"/>
        <u val="sing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O33" sqref="O33"/>
    </sheetView>
  </sheetViews>
  <sheetFormatPr defaultColWidth="9.00390625" defaultRowHeight="14.25"/>
  <cols>
    <col min="1" max="1" width="4.375" style="0" customWidth="1"/>
    <col min="2" max="2" width="7.125" style="0" customWidth="1"/>
    <col min="3" max="3" width="17.50390625" style="2" customWidth="1"/>
    <col min="4" max="4" width="7.625" style="0" customWidth="1"/>
    <col min="5" max="5" width="7.50390625" style="0" customWidth="1"/>
    <col min="6" max="7" width="7.125" style="0" customWidth="1"/>
    <col min="8" max="8" width="7.125" style="2" customWidth="1"/>
    <col min="9" max="9" width="7.00390625" style="0" customWidth="1"/>
    <col min="10" max="10" width="8.25390625" style="0" customWidth="1"/>
    <col min="11" max="11" width="9.00390625" style="0" customWidth="1"/>
    <col min="12" max="12" width="6.25390625" style="0" customWidth="1"/>
    <col min="13" max="13" width="7.875" style="0" customWidth="1"/>
    <col min="14" max="14" width="8.125" style="0" customWidth="1"/>
    <col min="15" max="15" width="5.875" style="0" customWidth="1"/>
    <col min="16" max="16" width="13.00390625" style="0" customWidth="1"/>
  </cols>
  <sheetData>
    <row r="1" spans="1:18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20"/>
    </row>
    <row r="2" spans="1:18" ht="27" customHeight="1">
      <c r="A2" s="4" t="s">
        <v>1</v>
      </c>
      <c r="B2" s="4" t="s">
        <v>2</v>
      </c>
      <c r="C2" s="5" t="s">
        <v>3</v>
      </c>
      <c r="D2" s="4" t="s">
        <v>4</v>
      </c>
      <c r="E2" s="4"/>
      <c r="F2" s="4" t="s">
        <v>5</v>
      </c>
      <c r="G2" s="4"/>
      <c r="H2" s="4"/>
      <c r="I2" s="4"/>
      <c r="J2" s="4"/>
      <c r="K2" s="4"/>
      <c r="L2" s="4"/>
      <c r="M2" s="4"/>
      <c r="N2" s="4" t="s">
        <v>6</v>
      </c>
      <c r="O2" s="4" t="s">
        <v>7</v>
      </c>
      <c r="P2" s="15" t="s">
        <v>8</v>
      </c>
      <c r="R2" s="20"/>
    </row>
    <row r="3" spans="1:18" ht="23.25" customHeight="1">
      <c r="A3" s="4"/>
      <c r="B3" s="4"/>
      <c r="C3" s="5"/>
      <c r="D3" s="6" t="s">
        <v>9</v>
      </c>
      <c r="E3" s="6" t="s">
        <v>10</v>
      </c>
      <c r="F3" s="6" t="s">
        <v>11</v>
      </c>
      <c r="G3" s="6"/>
      <c r="H3" s="6" t="s">
        <v>12</v>
      </c>
      <c r="I3" s="6"/>
      <c r="J3" s="6" t="s">
        <v>13</v>
      </c>
      <c r="K3" s="6"/>
      <c r="L3" s="6" t="s">
        <v>5</v>
      </c>
      <c r="M3" s="6"/>
      <c r="N3" s="4"/>
      <c r="O3" s="4"/>
      <c r="P3" s="15"/>
      <c r="R3" s="20"/>
    </row>
    <row r="4" spans="1:18" ht="27.75" customHeight="1">
      <c r="A4" s="4"/>
      <c r="B4" s="4"/>
      <c r="C4" s="5"/>
      <c r="D4" s="6"/>
      <c r="E4" s="6"/>
      <c r="F4" s="6" t="s">
        <v>9</v>
      </c>
      <c r="G4" s="6" t="s">
        <v>14</v>
      </c>
      <c r="H4" s="6" t="s">
        <v>9</v>
      </c>
      <c r="I4" s="6" t="s">
        <v>15</v>
      </c>
      <c r="J4" s="6" t="s">
        <v>9</v>
      </c>
      <c r="K4" s="6" t="s">
        <v>15</v>
      </c>
      <c r="L4" s="6" t="s">
        <v>16</v>
      </c>
      <c r="M4" s="6" t="s">
        <v>17</v>
      </c>
      <c r="N4" s="4"/>
      <c r="O4" s="4"/>
      <c r="P4" s="15"/>
      <c r="R4" s="20"/>
    </row>
    <row r="5" spans="1:18" s="1" customFormat="1" ht="30" customHeight="1">
      <c r="A5" s="7">
        <v>1</v>
      </c>
      <c r="B5" s="8" t="s">
        <v>18</v>
      </c>
      <c r="C5" s="8" t="s">
        <v>19</v>
      </c>
      <c r="D5" s="9">
        <v>380</v>
      </c>
      <c r="E5" s="10">
        <f>D5*0.2*0.6</f>
        <v>45.6</v>
      </c>
      <c r="F5" s="11">
        <v>86.8</v>
      </c>
      <c r="G5" s="11">
        <f>F5*0.4</f>
        <v>34.72</v>
      </c>
      <c r="H5" s="12">
        <v>83</v>
      </c>
      <c r="I5" s="11">
        <f>H5*0.3</f>
        <v>24.9</v>
      </c>
      <c r="J5" s="11">
        <v>92</v>
      </c>
      <c r="K5" s="11">
        <f>J5*0.3</f>
        <v>27.599999999999998</v>
      </c>
      <c r="L5" s="16">
        <f>G5+I5+K5</f>
        <v>87.22</v>
      </c>
      <c r="M5" s="16">
        <f>L5*0.4</f>
        <v>34.888</v>
      </c>
      <c r="N5" s="16">
        <f>E5+M5</f>
        <v>80.488</v>
      </c>
      <c r="O5" s="17">
        <v>1</v>
      </c>
      <c r="P5" s="18" t="s">
        <v>20</v>
      </c>
      <c r="R5" s="20"/>
    </row>
    <row r="6" spans="1:18" s="1" customFormat="1" ht="30" customHeight="1">
      <c r="A6" s="7">
        <v>2</v>
      </c>
      <c r="B6" s="8" t="s">
        <v>21</v>
      </c>
      <c r="C6" s="8" t="s">
        <v>22</v>
      </c>
      <c r="D6" s="9">
        <v>383</v>
      </c>
      <c r="E6" s="10">
        <f aca="true" t="shared" si="0" ref="E6:E29">D6*0.2*0.6</f>
        <v>45.96</v>
      </c>
      <c r="F6" s="13">
        <v>85</v>
      </c>
      <c r="G6" s="11">
        <f aca="true" t="shared" si="1" ref="G6:G29">F6*0.4</f>
        <v>34</v>
      </c>
      <c r="H6" s="14">
        <v>95</v>
      </c>
      <c r="I6" s="11">
        <f aca="true" t="shared" si="2" ref="I6:I29">H6*0.3</f>
        <v>28.5</v>
      </c>
      <c r="J6" s="13">
        <v>81</v>
      </c>
      <c r="K6" s="11">
        <f aca="true" t="shared" si="3" ref="K6:K29">J6*0.3</f>
        <v>24.3</v>
      </c>
      <c r="L6" s="16">
        <f aca="true" t="shared" si="4" ref="L6:L29">G6+I6+K6</f>
        <v>86.8</v>
      </c>
      <c r="M6" s="16">
        <f aca="true" t="shared" si="5" ref="M6:M29">L6*0.4</f>
        <v>34.72</v>
      </c>
      <c r="N6" s="16">
        <f aca="true" t="shared" si="6" ref="N6:N29">E6+M6</f>
        <v>80.68</v>
      </c>
      <c r="O6" s="17">
        <v>3</v>
      </c>
      <c r="P6" s="18" t="s">
        <v>23</v>
      </c>
      <c r="R6" s="21"/>
    </row>
    <row r="7" spans="1:18" s="1" customFormat="1" ht="30" customHeight="1">
      <c r="A7" s="7">
        <v>3</v>
      </c>
      <c r="B7" s="8" t="s">
        <v>24</v>
      </c>
      <c r="C7" s="8" t="s">
        <v>25</v>
      </c>
      <c r="D7" s="9">
        <v>329</v>
      </c>
      <c r="E7" s="10">
        <f t="shared" si="0"/>
        <v>39.48</v>
      </c>
      <c r="F7" s="13">
        <v>85.6</v>
      </c>
      <c r="G7" s="11">
        <f t="shared" si="1"/>
        <v>34.24</v>
      </c>
      <c r="H7" s="12">
        <v>90</v>
      </c>
      <c r="I7" s="11">
        <f t="shared" si="2"/>
        <v>27</v>
      </c>
      <c r="J7" s="11">
        <v>86</v>
      </c>
      <c r="K7" s="11">
        <f t="shared" si="3"/>
        <v>25.8</v>
      </c>
      <c r="L7" s="16">
        <f t="shared" si="4"/>
        <v>87.04</v>
      </c>
      <c r="M7" s="16">
        <f t="shared" si="5"/>
        <v>34.816</v>
      </c>
      <c r="N7" s="16">
        <f t="shared" si="6"/>
        <v>74.29599999999999</v>
      </c>
      <c r="O7" s="17">
        <v>8</v>
      </c>
      <c r="P7" s="18" t="s">
        <v>23</v>
      </c>
      <c r="R7" s="21"/>
    </row>
    <row r="8" spans="1:18" ht="30" customHeight="1">
      <c r="A8" s="7">
        <v>4</v>
      </c>
      <c r="B8" s="8" t="s">
        <v>26</v>
      </c>
      <c r="C8" s="8" t="s">
        <v>27</v>
      </c>
      <c r="D8" s="9">
        <v>320</v>
      </c>
      <c r="E8" s="10">
        <f t="shared" si="0"/>
        <v>38.4</v>
      </c>
      <c r="F8" s="13">
        <v>87.4</v>
      </c>
      <c r="G8" s="11">
        <f t="shared" si="1"/>
        <v>34.96</v>
      </c>
      <c r="H8" s="12">
        <v>91</v>
      </c>
      <c r="I8" s="11">
        <f t="shared" si="2"/>
        <v>27.3</v>
      </c>
      <c r="J8" s="11">
        <v>89.67</v>
      </c>
      <c r="K8" s="11">
        <f t="shared" si="3"/>
        <v>26.901</v>
      </c>
      <c r="L8" s="16">
        <f t="shared" si="4"/>
        <v>89.161</v>
      </c>
      <c r="M8" s="16">
        <f t="shared" si="5"/>
        <v>35.6644</v>
      </c>
      <c r="N8" s="16">
        <f t="shared" si="6"/>
        <v>74.0644</v>
      </c>
      <c r="O8" s="17">
        <v>10</v>
      </c>
      <c r="P8" s="18" t="s">
        <v>23</v>
      </c>
      <c r="R8" s="20"/>
    </row>
    <row r="9" spans="1:18" ht="30" customHeight="1">
      <c r="A9" s="7">
        <v>5</v>
      </c>
      <c r="B9" s="8" t="s">
        <v>28</v>
      </c>
      <c r="C9" s="8" t="s">
        <v>29</v>
      </c>
      <c r="D9" s="9">
        <v>311</v>
      </c>
      <c r="E9" s="10">
        <f t="shared" si="0"/>
        <v>37.32</v>
      </c>
      <c r="F9" s="13">
        <v>84.4</v>
      </c>
      <c r="G9" s="11">
        <f t="shared" si="1"/>
        <v>33.760000000000005</v>
      </c>
      <c r="H9" s="14">
        <v>90</v>
      </c>
      <c r="I9" s="11">
        <f t="shared" si="2"/>
        <v>27</v>
      </c>
      <c r="J9" s="13">
        <v>85</v>
      </c>
      <c r="K9" s="11">
        <f t="shared" si="3"/>
        <v>25.5</v>
      </c>
      <c r="L9" s="16">
        <f t="shared" si="4"/>
        <v>86.26</v>
      </c>
      <c r="M9" s="16">
        <f t="shared" si="5"/>
        <v>34.504000000000005</v>
      </c>
      <c r="N9" s="16">
        <f t="shared" si="6"/>
        <v>71.82400000000001</v>
      </c>
      <c r="O9" s="17">
        <v>15</v>
      </c>
      <c r="P9" s="18" t="s">
        <v>23</v>
      </c>
      <c r="R9" s="20"/>
    </row>
    <row r="10" spans="1:18" ht="30" customHeight="1">
      <c r="A10" s="7">
        <v>6</v>
      </c>
      <c r="B10" s="8" t="s">
        <v>30</v>
      </c>
      <c r="C10" s="8" t="s">
        <v>31</v>
      </c>
      <c r="D10" s="9">
        <v>308</v>
      </c>
      <c r="E10" s="10">
        <f t="shared" si="0"/>
        <v>36.96</v>
      </c>
      <c r="F10" s="13">
        <v>87.2</v>
      </c>
      <c r="G10" s="11">
        <f t="shared" si="1"/>
        <v>34.88</v>
      </c>
      <c r="H10" s="12">
        <v>90</v>
      </c>
      <c r="I10" s="11">
        <f t="shared" si="2"/>
        <v>27</v>
      </c>
      <c r="J10" s="11">
        <v>88.33</v>
      </c>
      <c r="K10" s="11">
        <f t="shared" si="3"/>
        <v>26.499</v>
      </c>
      <c r="L10" s="16">
        <f t="shared" si="4"/>
        <v>88.379</v>
      </c>
      <c r="M10" s="16">
        <f t="shared" si="5"/>
        <v>35.351600000000005</v>
      </c>
      <c r="N10" s="16">
        <f t="shared" si="6"/>
        <v>72.3116</v>
      </c>
      <c r="O10" s="17">
        <v>13</v>
      </c>
      <c r="P10" s="18" t="s">
        <v>23</v>
      </c>
      <c r="R10" s="20"/>
    </row>
    <row r="11" spans="1:18" ht="30" customHeight="1">
      <c r="A11" s="7">
        <v>7</v>
      </c>
      <c r="B11" s="8" t="s">
        <v>32</v>
      </c>
      <c r="C11" s="8" t="s">
        <v>33</v>
      </c>
      <c r="D11" s="9">
        <v>294</v>
      </c>
      <c r="E11" s="10">
        <f t="shared" si="0"/>
        <v>35.28</v>
      </c>
      <c r="F11" s="11">
        <v>84.6</v>
      </c>
      <c r="G11" s="11">
        <f t="shared" si="1"/>
        <v>33.839999999999996</v>
      </c>
      <c r="H11" s="12">
        <v>88</v>
      </c>
      <c r="I11" s="11">
        <f t="shared" si="2"/>
        <v>26.4</v>
      </c>
      <c r="J11" s="11">
        <v>87</v>
      </c>
      <c r="K11" s="11">
        <f t="shared" si="3"/>
        <v>26.099999999999998</v>
      </c>
      <c r="L11" s="16">
        <f t="shared" si="4"/>
        <v>86.33999999999999</v>
      </c>
      <c r="M11" s="16">
        <f t="shared" si="5"/>
        <v>34.535999999999994</v>
      </c>
      <c r="N11" s="16">
        <f t="shared" si="6"/>
        <v>69.816</v>
      </c>
      <c r="O11" s="17">
        <v>18</v>
      </c>
      <c r="P11" s="18" t="s">
        <v>23</v>
      </c>
      <c r="R11" s="20"/>
    </row>
    <row r="12" spans="1:18" ht="30" customHeight="1">
      <c r="A12" s="7">
        <v>8</v>
      </c>
      <c r="B12" s="8" t="s">
        <v>34</v>
      </c>
      <c r="C12" s="8" t="s">
        <v>35</v>
      </c>
      <c r="D12" s="9">
        <v>282</v>
      </c>
      <c r="E12" s="10">
        <f t="shared" si="0"/>
        <v>33.84</v>
      </c>
      <c r="F12" s="13">
        <v>84</v>
      </c>
      <c r="G12" s="11">
        <f t="shared" si="1"/>
        <v>33.6</v>
      </c>
      <c r="H12" s="14">
        <v>90</v>
      </c>
      <c r="I12" s="11">
        <f t="shared" si="2"/>
        <v>27</v>
      </c>
      <c r="J12" s="13">
        <v>86.67</v>
      </c>
      <c r="K12" s="11">
        <f t="shared" si="3"/>
        <v>26.001</v>
      </c>
      <c r="L12" s="16">
        <f t="shared" si="4"/>
        <v>86.601</v>
      </c>
      <c r="M12" s="16">
        <f t="shared" si="5"/>
        <v>34.6404</v>
      </c>
      <c r="N12" s="16">
        <f t="shared" si="6"/>
        <v>68.4804</v>
      </c>
      <c r="O12" s="17">
        <v>19</v>
      </c>
      <c r="P12" s="18" t="s">
        <v>23</v>
      </c>
      <c r="R12" s="20"/>
    </row>
    <row r="13" spans="1:18" ht="30" customHeight="1">
      <c r="A13" s="7">
        <v>9</v>
      </c>
      <c r="B13" s="8" t="s">
        <v>36</v>
      </c>
      <c r="C13" s="8" t="s">
        <v>37</v>
      </c>
      <c r="D13" s="9">
        <v>394</v>
      </c>
      <c r="E13" s="10">
        <f t="shared" si="0"/>
        <v>47.28000000000001</v>
      </c>
      <c r="F13" s="13">
        <v>86</v>
      </c>
      <c r="G13" s="11">
        <f t="shared" si="1"/>
        <v>34.4</v>
      </c>
      <c r="H13" s="12">
        <v>94</v>
      </c>
      <c r="I13" s="11">
        <f t="shared" si="2"/>
        <v>28.2</v>
      </c>
      <c r="J13" s="11">
        <v>92</v>
      </c>
      <c r="K13" s="11">
        <f t="shared" si="3"/>
        <v>27.599999999999998</v>
      </c>
      <c r="L13" s="16">
        <f t="shared" si="4"/>
        <v>90.19999999999999</v>
      </c>
      <c r="M13" s="16">
        <f t="shared" si="5"/>
        <v>36.08</v>
      </c>
      <c r="N13" s="16">
        <f t="shared" si="6"/>
        <v>83.36000000000001</v>
      </c>
      <c r="O13" s="17">
        <v>1</v>
      </c>
      <c r="P13" s="18" t="s">
        <v>23</v>
      </c>
      <c r="R13" s="20"/>
    </row>
    <row r="14" spans="1:18" ht="30" customHeight="1">
      <c r="A14" s="7">
        <v>10</v>
      </c>
      <c r="B14" s="8" t="s">
        <v>38</v>
      </c>
      <c r="C14" s="8" t="s">
        <v>39</v>
      </c>
      <c r="D14" s="9">
        <v>372</v>
      </c>
      <c r="E14" s="10">
        <f t="shared" si="0"/>
        <v>44.64</v>
      </c>
      <c r="F14" s="11">
        <v>87.4</v>
      </c>
      <c r="G14" s="11">
        <f t="shared" si="1"/>
        <v>34.96</v>
      </c>
      <c r="H14" s="12">
        <v>94</v>
      </c>
      <c r="I14" s="11">
        <f t="shared" si="2"/>
        <v>28.2</v>
      </c>
      <c r="J14" s="11">
        <v>94.33</v>
      </c>
      <c r="K14" s="11">
        <f t="shared" si="3"/>
        <v>28.299</v>
      </c>
      <c r="L14" s="16">
        <f t="shared" si="4"/>
        <v>91.459</v>
      </c>
      <c r="M14" s="16">
        <f t="shared" si="5"/>
        <v>36.583600000000004</v>
      </c>
      <c r="N14" s="16">
        <f t="shared" si="6"/>
        <v>81.2236</v>
      </c>
      <c r="O14" s="17">
        <v>2</v>
      </c>
      <c r="P14" s="18" t="s">
        <v>23</v>
      </c>
      <c r="R14" s="20"/>
    </row>
    <row r="15" spans="1:18" ht="30" customHeight="1">
      <c r="A15" s="7">
        <v>11</v>
      </c>
      <c r="B15" s="8" t="s">
        <v>40</v>
      </c>
      <c r="C15" s="8" t="s">
        <v>41</v>
      </c>
      <c r="D15" s="9">
        <v>362</v>
      </c>
      <c r="E15" s="10">
        <f t="shared" si="0"/>
        <v>43.440000000000005</v>
      </c>
      <c r="F15" s="13">
        <v>81</v>
      </c>
      <c r="G15" s="11">
        <f t="shared" si="1"/>
        <v>32.4</v>
      </c>
      <c r="H15" s="14">
        <v>89</v>
      </c>
      <c r="I15" s="11">
        <f t="shared" si="2"/>
        <v>26.7</v>
      </c>
      <c r="J15" s="13">
        <v>85</v>
      </c>
      <c r="K15" s="11">
        <f t="shared" si="3"/>
        <v>25.5</v>
      </c>
      <c r="L15" s="16">
        <f t="shared" si="4"/>
        <v>84.6</v>
      </c>
      <c r="M15" s="16">
        <f t="shared" si="5"/>
        <v>33.839999999999996</v>
      </c>
      <c r="N15" s="16">
        <f t="shared" si="6"/>
        <v>77.28</v>
      </c>
      <c r="O15" s="17">
        <v>5</v>
      </c>
      <c r="P15" s="18" t="s">
        <v>23</v>
      </c>
      <c r="R15" s="20"/>
    </row>
    <row r="16" spans="1:18" ht="30" customHeight="1">
      <c r="A16" s="7">
        <v>12</v>
      </c>
      <c r="B16" s="8" t="s">
        <v>42</v>
      </c>
      <c r="C16" s="8" t="s">
        <v>43</v>
      </c>
      <c r="D16" s="9">
        <v>362</v>
      </c>
      <c r="E16" s="10">
        <f t="shared" si="0"/>
        <v>43.440000000000005</v>
      </c>
      <c r="F16" s="13">
        <v>81.8</v>
      </c>
      <c r="G16" s="11">
        <f t="shared" si="1"/>
        <v>32.72</v>
      </c>
      <c r="H16" s="12">
        <v>89</v>
      </c>
      <c r="I16" s="11">
        <f t="shared" si="2"/>
        <v>26.7</v>
      </c>
      <c r="J16" s="11">
        <v>84.67</v>
      </c>
      <c r="K16" s="11">
        <f t="shared" si="3"/>
        <v>25.401</v>
      </c>
      <c r="L16" s="16">
        <f t="shared" si="4"/>
        <v>84.821</v>
      </c>
      <c r="M16" s="16">
        <f t="shared" si="5"/>
        <v>33.9284</v>
      </c>
      <c r="N16" s="16">
        <f t="shared" si="6"/>
        <v>77.36840000000001</v>
      </c>
      <c r="O16" s="17">
        <v>4</v>
      </c>
      <c r="P16" s="18" t="s">
        <v>23</v>
      </c>
      <c r="R16" s="20"/>
    </row>
    <row r="17" spans="1:18" ht="30" customHeight="1">
      <c r="A17" s="7">
        <v>13</v>
      </c>
      <c r="B17" s="8" t="s">
        <v>44</v>
      </c>
      <c r="C17" s="8" t="s">
        <v>45</v>
      </c>
      <c r="D17" s="9">
        <v>337</v>
      </c>
      <c r="E17" s="10">
        <f t="shared" si="0"/>
        <v>40.440000000000005</v>
      </c>
      <c r="F17" s="11">
        <v>84.8</v>
      </c>
      <c r="G17" s="11">
        <f t="shared" si="1"/>
        <v>33.92</v>
      </c>
      <c r="H17" s="12">
        <v>83</v>
      </c>
      <c r="I17" s="11">
        <f t="shared" si="2"/>
        <v>24.9</v>
      </c>
      <c r="J17" s="11">
        <v>85.67</v>
      </c>
      <c r="K17" s="11">
        <f t="shared" si="3"/>
        <v>25.701</v>
      </c>
      <c r="L17" s="16">
        <f t="shared" si="4"/>
        <v>84.521</v>
      </c>
      <c r="M17" s="16">
        <f t="shared" si="5"/>
        <v>33.8084</v>
      </c>
      <c r="N17" s="16">
        <f t="shared" si="6"/>
        <v>74.2484</v>
      </c>
      <c r="O17" s="17">
        <v>9</v>
      </c>
      <c r="P17" s="18" t="s">
        <v>23</v>
      </c>
      <c r="R17" s="20"/>
    </row>
    <row r="18" spans="1:18" ht="30" customHeight="1">
      <c r="A18" s="7">
        <v>14</v>
      </c>
      <c r="B18" s="8" t="s">
        <v>46</v>
      </c>
      <c r="C18" s="8" t="s">
        <v>47</v>
      </c>
      <c r="D18" s="9">
        <v>324</v>
      </c>
      <c r="E18" s="10">
        <f t="shared" si="0"/>
        <v>38.879999999999995</v>
      </c>
      <c r="F18" s="13">
        <v>87.8</v>
      </c>
      <c r="G18" s="11">
        <f t="shared" si="1"/>
        <v>35.12</v>
      </c>
      <c r="H18" s="14">
        <v>84</v>
      </c>
      <c r="I18" s="11">
        <f t="shared" si="2"/>
        <v>25.2</v>
      </c>
      <c r="J18" s="13">
        <v>92</v>
      </c>
      <c r="K18" s="11">
        <f t="shared" si="3"/>
        <v>27.599999999999998</v>
      </c>
      <c r="L18" s="16">
        <f t="shared" si="4"/>
        <v>87.91999999999999</v>
      </c>
      <c r="M18" s="16">
        <f t="shared" si="5"/>
        <v>35.168</v>
      </c>
      <c r="N18" s="16">
        <f t="shared" si="6"/>
        <v>74.048</v>
      </c>
      <c r="O18" s="17">
        <v>11</v>
      </c>
      <c r="P18" s="18" t="s">
        <v>23</v>
      </c>
      <c r="R18" s="20"/>
    </row>
    <row r="19" spans="1:18" ht="30" customHeight="1">
      <c r="A19" s="7">
        <v>15</v>
      </c>
      <c r="B19" s="8" t="s">
        <v>48</v>
      </c>
      <c r="C19" s="8" t="s">
        <v>49</v>
      </c>
      <c r="D19" s="9">
        <v>312</v>
      </c>
      <c r="E19" s="10">
        <f t="shared" si="0"/>
        <v>37.440000000000005</v>
      </c>
      <c r="F19" s="13">
        <v>86</v>
      </c>
      <c r="G19" s="11">
        <f t="shared" si="1"/>
        <v>34.4</v>
      </c>
      <c r="H19" s="12">
        <v>93</v>
      </c>
      <c r="I19" s="11">
        <f t="shared" si="2"/>
        <v>27.9</v>
      </c>
      <c r="J19" s="11">
        <v>88</v>
      </c>
      <c r="K19" s="11">
        <f t="shared" si="3"/>
        <v>26.4</v>
      </c>
      <c r="L19" s="16">
        <f t="shared" si="4"/>
        <v>88.69999999999999</v>
      </c>
      <c r="M19" s="16">
        <f t="shared" si="5"/>
        <v>35.48</v>
      </c>
      <c r="N19" s="16">
        <f t="shared" si="6"/>
        <v>72.92</v>
      </c>
      <c r="O19" s="17">
        <v>12</v>
      </c>
      <c r="P19" s="18" t="s">
        <v>23</v>
      </c>
      <c r="R19" s="20"/>
    </row>
    <row r="20" spans="1:16" ht="30" customHeight="1">
      <c r="A20" s="7">
        <v>16</v>
      </c>
      <c r="B20" s="8" t="s">
        <v>50</v>
      </c>
      <c r="C20" s="8" t="s">
        <v>51</v>
      </c>
      <c r="D20" s="9">
        <v>310</v>
      </c>
      <c r="E20" s="10">
        <f t="shared" si="0"/>
        <v>37.199999999999996</v>
      </c>
      <c r="F20" s="11">
        <v>84.6</v>
      </c>
      <c r="G20" s="11">
        <f t="shared" si="1"/>
        <v>33.839999999999996</v>
      </c>
      <c r="H20" s="12">
        <v>86</v>
      </c>
      <c r="I20" s="11">
        <f t="shared" si="2"/>
        <v>25.8</v>
      </c>
      <c r="J20" s="11">
        <v>92.67</v>
      </c>
      <c r="K20" s="11">
        <f t="shared" si="3"/>
        <v>27.801</v>
      </c>
      <c r="L20" s="16">
        <f t="shared" si="4"/>
        <v>87.441</v>
      </c>
      <c r="M20" s="16">
        <f t="shared" si="5"/>
        <v>34.976400000000005</v>
      </c>
      <c r="N20" s="16">
        <f t="shared" si="6"/>
        <v>72.1764</v>
      </c>
      <c r="O20" s="17">
        <v>14</v>
      </c>
      <c r="P20" s="18" t="s">
        <v>23</v>
      </c>
    </row>
    <row r="21" spans="1:16" ht="30" customHeight="1">
      <c r="A21" s="7">
        <v>17</v>
      </c>
      <c r="B21" s="8" t="s">
        <v>52</v>
      </c>
      <c r="C21" s="8" t="s">
        <v>53</v>
      </c>
      <c r="D21" s="9">
        <v>347</v>
      </c>
      <c r="E21" s="10">
        <f t="shared" si="0"/>
        <v>41.64</v>
      </c>
      <c r="F21" s="13">
        <v>84.8</v>
      </c>
      <c r="G21" s="11">
        <f t="shared" si="1"/>
        <v>33.92</v>
      </c>
      <c r="H21" s="14">
        <v>82</v>
      </c>
      <c r="I21" s="11">
        <f t="shared" si="2"/>
        <v>24.599999999999998</v>
      </c>
      <c r="J21" s="13">
        <v>88.33</v>
      </c>
      <c r="K21" s="11">
        <f t="shared" si="3"/>
        <v>26.499</v>
      </c>
      <c r="L21" s="16">
        <f t="shared" si="4"/>
        <v>85.01899999999999</v>
      </c>
      <c r="M21" s="16">
        <f t="shared" si="5"/>
        <v>34.0076</v>
      </c>
      <c r="N21" s="16">
        <f t="shared" si="6"/>
        <v>75.6476</v>
      </c>
      <c r="O21" s="17">
        <v>6</v>
      </c>
      <c r="P21" s="18" t="s">
        <v>23</v>
      </c>
    </row>
    <row r="22" spans="1:16" ht="30" customHeight="1">
      <c r="A22" s="7">
        <v>18</v>
      </c>
      <c r="B22" s="8" t="s">
        <v>54</v>
      </c>
      <c r="C22" s="8" t="s">
        <v>55</v>
      </c>
      <c r="D22" s="9">
        <v>324</v>
      </c>
      <c r="E22" s="10">
        <f t="shared" si="0"/>
        <v>38.879999999999995</v>
      </c>
      <c r="F22" s="13">
        <v>89.6</v>
      </c>
      <c r="G22" s="11">
        <f t="shared" si="1"/>
        <v>35.839999999999996</v>
      </c>
      <c r="H22" s="12">
        <v>94</v>
      </c>
      <c r="I22" s="11">
        <f t="shared" si="2"/>
        <v>28.2</v>
      </c>
      <c r="J22" s="11">
        <v>90.33</v>
      </c>
      <c r="K22" s="11">
        <f t="shared" si="3"/>
        <v>27.099</v>
      </c>
      <c r="L22" s="16">
        <f t="shared" si="4"/>
        <v>91.139</v>
      </c>
      <c r="M22" s="16">
        <f t="shared" si="5"/>
        <v>36.4556</v>
      </c>
      <c r="N22" s="16">
        <f t="shared" si="6"/>
        <v>75.3356</v>
      </c>
      <c r="O22" s="17">
        <v>7</v>
      </c>
      <c r="P22" s="18" t="s">
        <v>23</v>
      </c>
    </row>
    <row r="23" spans="1:16" ht="30" customHeight="1">
      <c r="A23" s="7">
        <v>19</v>
      </c>
      <c r="B23" s="8" t="s">
        <v>56</v>
      </c>
      <c r="C23" s="8" t="s">
        <v>57</v>
      </c>
      <c r="D23" s="9">
        <v>305</v>
      </c>
      <c r="E23" s="10">
        <f t="shared" si="0"/>
        <v>36.6</v>
      </c>
      <c r="F23" s="11">
        <v>79.2</v>
      </c>
      <c r="G23" s="11">
        <f t="shared" si="1"/>
        <v>31.680000000000003</v>
      </c>
      <c r="H23" s="12">
        <v>84</v>
      </c>
      <c r="I23" s="11">
        <f t="shared" si="2"/>
        <v>25.2</v>
      </c>
      <c r="J23" s="11">
        <v>90.67</v>
      </c>
      <c r="K23" s="11">
        <f t="shared" si="3"/>
        <v>27.201</v>
      </c>
      <c r="L23" s="16">
        <f t="shared" si="4"/>
        <v>84.081</v>
      </c>
      <c r="M23" s="16">
        <f t="shared" si="5"/>
        <v>33.632400000000004</v>
      </c>
      <c r="N23" s="16">
        <f t="shared" si="6"/>
        <v>70.23240000000001</v>
      </c>
      <c r="O23" s="17">
        <v>17</v>
      </c>
      <c r="P23" s="18" t="s">
        <v>23</v>
      </c>
    </row>
    <row r="24" spans="1:16" ht="30" customHeight="1">
      <c r="A24" s="7">
        <v>20</v>
      </c>
      <c r="B24" s="8" t="s">
        <v>58</v>
      </c>
      <c r="C24" s="8" t="s">
        <v>59</v>
      </c>
      <c r="D24" s="9">
        <v>294</v>
      </c>
      <c r="E24" s="10">
        <f t="shared" si="0"/>
        <v>35.28</v>
      </c>
      <c r="F24" s="13">
        <v>87.8</v>
      </c>
      <c r="G24" s="11">
        <f t="shared" si="1"/>
        <v>35.12</v>
      </c>
      <c r="H24" s="14">
        <v>92</v>
      </c>
      <c r="I24" s="11">
        <f t="shared" si="2"/>
        <v>27.599999999999998</v>
      </c>
      <c r="J24" s="13">
        <v>88.33</v>
      </c>
      <c r="K24" s="11">
        <f t="shared" si="3"/>
        <v>26.499</v>
      </c>
      <c r="L24" s="16">
        <f t="shared" si="4"/>
        <v>89.219</v>
      </c>
      <c r="M24" s="16">
        <f t="shared" si="5"/>
        <v>35.687599999999996</v>
      </c>
      <c r="N24" s="16">
        <f t="shared" si="6"/>
        <v>70.9676</v>
      </c>
      <c r="O24" s="17">
        <v>16</v>
      </c>
      <c r="P24" s="18" t="s">
        <v>23</v>
      </c>
    </row>
    <row r="25" spans="1:16" ht="30" customHeight="1">
      <c r="A25" s="7">
        <v>21</v>
      </c>
      <c r="B25" s="8" t="s">
        <v>60</v>
      </c>
      <c r="C25" s="8" t="s">
        <v>61</v>
      </c>
      <c r="D25" s="9">
        <v>308</v>
      </c>
      <c r="E25" s="10">
        <f t="shared" si="0"/>
        <v>36.96</v>
      </c>
      <c r="F25" s="13">
        <v>82.4</v>
      </c>
      <c r="G25" s="11">
        <f t="shared" si="1"/>
        <v>32.96</v>
      </c>
      <c r="H25" s="12">
        <v>90</v>
      </c>
      <c r="I25" s="11">
        <f t="shared" si="2"/>
        <v>27</v>
      </c>
      <c r="J25" s="11">
        <v>91.33</v>
      </c>
      <c r="K25" s="11">
        <f t="shared" si="3"/>
        <v>27.398999999999997</v>
      </c>
      <c r="L25" s="16">
        <f t="shared" si="4"/>
        <v>87.359</v>
      </c>
      <c r="M25" s="16">
        <f t="shared" si="5"/>
        <v>34.943599999999996</v>
      </c>
      <c r="N25" s="16">
        <f t="shared" si="6"/>
        <v>71.9036</v>
      </c>
      <c r="O25" s="17">
        <v>2</v>
      </c>
      <c r="P25" s="19" t="s">
        <v>62</v>
      </c>
    </row>
    <row r="26" spans="1:16" ht="30" customHeight="1">
      <c r="A26" s="7">
        <v>22</v>
      </c>
      <c r="B26" s="8" t="s">
        <v>63</v>
      </c>
      <c r="C26" s="8" t="s">
        <v>64</v>
      </c>
      <c r="D26" s="9">
        <v>340</v>
      </c>
      <c r="E26" s="10">
        <f t="shared" si="0"/>
        <v>40.8</v>
      </c>
      <c r="F26" s="13">
        <v>80</v>
      </c>
      <c r="G26" s="11">
        <f t="shared" si="1"/>
        <v>32</v>
      </c>
      <c r="H26" s="12">
        <v>66</v>
      </c>
      <c r="I26" s="11">
        <f t="shared" si="2"/>
        <v>19.8</v>
      </c>
      <c r="J26" s="11">
        <v>83.67</v>
      </c>
      <c r="K26" s="11">
        <f t="shared" si="3"/>
        <v>25.101</v>
      </c>
      <c r="L26" s="16">
        <f t="shared" si="4"/>
        <v>76.901</v>
      </c>
      <c r="M26" s="16">
        <f t="shared" si="5"/>
        <v>30.7604</v>
      </c>
      <c r="N26" s="16">
        <f t="shared" si="6"/>
        <v>71.5604</v>
      </c>
      <c r="O26" s="17">
        <v>3</v>
      </c>
      <c r="P26" s="19" t="s">
        <v>62</v>
      </c>
    </row>
    <row r="27" spans="1:16" ht="30" customHeight="1">
      <c r="A27" s="7">
        <v>23</v>
      </c>
      <c r="B27" s="8" t="s">
        <v>65</v>
      </c>
      <c r="C27" s="8" t="s">
        <v>66</v>
      </c>
      <c r="D27" s="9">
        <v>326</v>
      </c>
      <c r="E27" s="10">
        <f t="shared" si="0"/>
        <v>39.12</v>
      </c>
      <c r="F27" s="11">
        <v>87.4</v>
      </c>
      <c r="G27" s="11">
        <f t="shared" si="1"/>
        <v>34.96</v>
      </c>
      <c r="H27" s="12">
        <v>86</v>
      </c>
      <c r="I27" s="11">
        <f t="shared" si="2"/>
        <v>25.8</v>
      </c>
      <c r="J27" s="11">
        <v>90</v>
      </c>
      <c r="K27" s="11">
        <f t="shared" si="3"/>
        <v>27</v>
      </c>
      <c r="L27" s="16">
        <f t="shared" si="4"/>
        <v>87.76</v>
      </c>
      <c r="M27" s="16">
        <f t="shared" si="5"/>
        <v>35.104000000000006</v>
      </c>
      <c r="N27" s="16">
        <f t="shared" si="6"/>
        <v>74.224</v>
      </c>
      <c r="O27" s="17">
        <v>1</v>
      </c>
      <c r="P27" s="19" t="s">
        <v>62</v>
      </c>
    </row>
    <row r="28" spans="1:16" ht="30" customHeight="1">
      <c r="A28" s="7">
        <v>24</v>
      </c>
      <c r="B28" s="8" t="s">
        <v>67</v>
      </c>
      <c r="C28" s="8" t="s">
        <v>68</v>
      </c>
      <c r="D28" s="9">
        <v>286</v>
      </c>
      <c r="E28" s="10">
        <f t="shared" si="0"/>
        <v>34.32</v>
      </c>
      <c r="F28" s="13">
        <v>77.4</v>
      </c>
      <c r="G28" s="11">
        <f t="shared" si="1"/>
        <v>30.960000000000004</v>
      </c>
      <c r="H28" s="14">
        <v>93</v>
      </c>
      <c r="I28" s="11">
        <f t="shared" si="2"/>
        <v>27.9</v>
      </c>
      <c r="J28" s="13">
        <v>81.67</v>
      </c>
      <c r="K28" s="11">
        <f t="shared" si="3"/>
        <v>24.501</v>
      </c>
      <c r="L28" s="16">
        <f t="shared" si="4"/>
        <v>83.361</v>
      </c>
      <c r="M28" s="16">
        <f t="shared" si="5"/>
        <v>33.3444</v>
      </c>
      <c r="N28" s="16">
        <f t="shared" si="6"/>
        <v>67.6644</v>
      </c>
      <c r="O28" s="17">
        <v>5</v>
      </c>
      <c r="P28" s="19" t="s">
        <v>62</v>
      </c>
    </row>
    <row r="29" spans="1:16" ht="30" customHeight="1">
      <c r="A29" s="7">
        <v>25</v>
      </c>
      <c r="B29" s="8" t="s">
        <v>69</v>
      </c>
      <c r="C29" s="8" t="s">
        <v>70</v>
      </c>
      <c r="D29" s="9">
        <v>274</v>
      </c>
      <c r="E29" s="10">
        <f t="shared" si="0"/>
        <v>32.88</v>
      </c>
      <c r="F29" s="13">
        <v>85.4</v>
      </c>
      <c r="G29" s="11">
        <f t="shared" si="1"/>
        <v>34.160000000000004</v>
      </c>
      <c r="H29" s="12">
        <v>94</v>
      </c>
      <c r="I29" s="11">
        <f t="shared" si="2"/>
        <v>28.2</v>
      </c>
      <c r="J29" s="11">
        <v>82.67</v>
      </c>
      <c r="K29" s="11">
        <f t="shared" si="3"/>
        <v>24.801</v>
      </c>
      <c r="L29" s="16">
        <f t="shared" si="4"/>
        <v>87.161</v>
      </c>
      <c r="M29" s="16">
        <f t="shared" si="5"/>
        <v>34.8644</v>
      </c>
      <c r="N29" s="16">
        <f t="shared" si="6"/>
        <v>67.74440000000001</v>
      </c>
      <c r="O29" s="17">
        <v>4</v>
      </c>
      <c r="P29" s="19" t="s">
        <v>62</v>
      </c>
    </row>
  </sheetData>
  <sheetProtection/>
  <mergeCells count="15">
    <mergeCell ref="A1:P1"/>
    <mergeCell ref="D2:E2"/>
    <mergeCell ref="F2:M2"/>
    <mergeCell ref="F3:G3"/>
    <mergeCell ref="H3:I3"/>
    <mergeCell ref="J3:K3"/>
    <mergeCell ref="L3:M3"/>
    <mergeCell ref="A2:A4"/>
    <mergeCell ref="B2:B4"/>
    <mergeCell ref="C2:C4"/>
    <mergeCell ref="D3:D4"/>
    <mergeCell ref="E3:E4"/>
    <mergeCell ref="N2:N4"/>
    <mergeCell ref="O2:O4"/>
    <mergeCell ref="P2:P4"/>
  </mergeCells>
  <conditionalFormatting sqref="F8">
    <cfRule type="cellIs" priority="2" dxfId="0" operator="greaterThan" stopIfTrue="1">
      <formula>305</formula>
    </cfRule>
  </conditionalFormatting>
  <conditionalFormatting sqref="G5:G29">
    <cfRule type="cellIs" priority="1" dxfId="0" operator="greaterThan" stopIfTrue="1">
      <formula>305</formula>
    </cfRule>
  </conditionalFormatting>
  <conditionalFormatting sqref="F5:F6 F9 F27:F28 F11:F12 F14:F15 F17:F18 F20:F21 F23:F24">
    <cfRule type="cellIs" priority="7" dxfId="0" operator="greaterThan" stopIfTrue="1">
      <formula>305</formula>
    </cfRule>
  </conditionalFormatting>
  <conditionalFormatting sqref="F7 F10 F13 F16 F19 F22 F25:F26 F29">
    <cfRule type="cellIs" priority="3" dxfId="0" operator="greaterThan" stopIfTrue="1">
      <formula>305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2018-04-23T06:39:57Z</cp:lastPrinted>
  <dcterms:created xsi:type="dcterms:W3CDTF">1996-12-17T01:32:42Z</dcterms:created>
  <dcterms:modified xsi:type="dcterms:W3CDTF">2023-04-03T08:40:14Z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82057BB0124C4C5E8D2095634D2F3254_13</vt:lpwstr>
  </property>
</Properties>
</file>