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12420" activeTab="0"/>
  </bookViews>
  <sheets>
    <sheet name="调剂总评成绩表" sheetId="1" r:id="rId1"/>
  </sheets>
  <externalReferences>
    <externalReference r:id="rId4"/>
  </externalReferences>
  <definedNames>
    <definedName name="_Fill" hidden="1">'[1]eqpmad2'!#REF!</definedName>
    <definedName name="HWSheet">1</definedName>
    <definedName name="Module.Prix_SMC">[0]!Module.Prix_SMC</definedName>
    <definedName name="Prix_SMC">[0]!Prix_SMC</definedName>
    <definedName name="t_kjlw">#REF!</definedName>
  </definedNames>
  <calcPr fullCalcOnLoad="1"/>
</workbook>
</file>

<file path=xl/sharedStrings.xml><?xml version="1.0" encoding="utf-8"?>
<sst xmlns="http://schemas.openxmlformats.org/spreadsheetml/2006/main" count="41" uniqueCount="36">
  <si>
    <t>2023年湖北师范大学生命科学学院硕士研究生招生考试总评成绩登记表（调剂考生）</t>
  </si>
  <si>
    <r>
      <rPr>
        <sz val="10"/>
        <rFont val="宋体"/>
        <family val="0"/>
      </rPr>
      <t>序号</t>
    </r>
  </si>
  <si>
    <r>
      <rPr>
        <sz val="10"/>
        <rFont val="宋体"/>
        <family val="0"/>
      </rPr>
      <t>姓名</t>
    </r>
  </si>
  <si>
    <r>
      <rPr>
        <sz val="10"/>
        <rFont val="宋体"/>
        <family val="0"/>
      </rPr>
      <t>考生编号</t>
    </r>
  </si>
  <si>
    <r>
      <rPr>
        <sz val="10"/>
        <rFont val="宋体"/>
        <family val="0"/>
      </rPr>
      <t>初试成绩</t>
    </r>
  </si>
  <si>
    <r>
      <rPr>
        <sz val="10"/>
        <rFont val="宋体"/>
        <family val="0"/>
      </rPr>
      <t>复试成绩</t>
    </r>
  </si>
  <si>
    <t>总成绩</t>
  </si>
  <si>
    <t>排名</t>
  </si>
  <si>
    <t>备注</t>
  </si>
  <si>
    <r>
      <rPr>
        <sz val="10"/>
        <rFont val="宋体"/>
        <family val="0"/>
      </rPr>
      <t>原始分数</t>
    </r>
  </si>
  <si>
    <r>
      <rPr>
        <sz val="10"/>
        <rFont val="宋体"/>
        <family val="0"/>
      </rPr>
      <t>权重分数（</t>
    </r>
    <r>
      <rPr>
        <sz val="10"/>
        <rFont val="Times New Roman"/>
        <family val="1"/>
      </rPr>
      <t>60%</t>
    </r>
    <r>
      <rPr>
        <sz val="10"/>
        <rFont val="宋体"/>
        <family val="0"/>
      </rPr>
      <t>）</t>
    </r>
  </si>
  <si>
    <r>
      <rPr>
        <sz val="10"/>
        <rFont val="宋体"/>
        <family val="0"/>
      </rPr>
      <t>面试成绩</t>
    </r>
  </si>
  <si>
    <t>专业课笔试</t>
  </si>
  <si>
    <t>外国语听说能力测试</t>
  </si>
  <si>
    <t>复试成绩</t>
  </si>
  <si>
    <r>
      <t>权重</t>
    </r>
    <r>
      <rPr>
        <sz val="10"/>
        <rFont val="Times New Roman"/>
        <family val="1"/>
      </rPr>
      <t>40%</t>
    </r>
  </si>
  <si>
    <t>原始分数</t>
  </si>
  <si>
    <r>
      <t>权重</t>
    </r>
    <r>
      <rPr>
        <sz val="10"/>
        <rFont val="Times New Roman"/>
        <family val="1"/>
      </rPr>
      <t>30%</t>
    </r>
  </si>
  <si>
    <r>
      <rPr>
        <sz val="10"/>
        <rFont val="宋体"/>
        <family val="0"/>
      </rPr>
      <t>权重</t>
    </r>
    <r>
      <rPr>
        <sz val="10"/>
        <rFont val="Times New Roman"/>
        <family val="1"/>
      </rPr>
      <t>30%</t>
    </r>
  </si>
  <si>
    <t>总分</t>
  </si>
  <si>
    <r>
      <t>权重分数（</t>
    </r>
    <r>
      <rPr>
        <sz val="10"/>
        <rFont val="Times New Roman"/>
        <family val="1"/>
      </rPr>
      <t>40%</t>
    </r>
    <r>
      <rPr>
        <sz val="10"/>
        <rFont val="宋体"/>
        <family val="0"/>
      </rPr>
      <t>）</t>
    </r>
  </si>
  <si>
    <t>郑浩升</t>
  </si>
  <si>
    <t>105643000014327</t>
  </si>
  <si>
    <t>已拒绝</t>
  </si>
  <si>
    <r>
      <t> </t>
    </r>
    <r>
      <rPr>
        <sz val="9"/>
        <color indexed="63"/>
        <rFont val="Helvetica"/>
        <family val="2"/>
      </rPr>
      <t>龚奥雪</t>
    </r>
  </si>
  <si>
    <t>106973423020648</t>
  </si>
  <si>
    <t>拟录取</t>
  </si>
  <si>
    <r>
      <t> </t>
    </r>
    <r>
      <rPr>
        <sz val="9"/>
        <color indexed="63"/>
        <rFont val="Helvetica"/>
        <family val="2"/>
      </rPr>
      <t>孟宪方</t>
    </r>
  </si>
  <si>
    <r>
      <t> </t>
    </r>
    <r>
      <rPr>
        <sz val="9"/>
        <color indexed="63"/>
        <rFont val="Helvetica"/>
        <family val="2"/>
      </rPr>
      <t>106733000018892</t>
    </r>
  </si>
  <si>
    <r>
      <t> </t>
    </r>
    <r>
      <rPr>
        <sz val="9"/>
        <color indexed="63"/>
        <rFont val="Helvetica"/>
        <family val="2"/>
      </rPr>
      <t>任一璇</t>
    </r>
  </si>
  <si>
    <r>
      <t> </t>
    </r>
    <r>
      <rPr>
        <sz val="9"/>
        <color indexed="63"/>
        <rFont val="Helvetica"/>
        <family val="2"/>
      </rPr>
      <t>100573124822697</t>
    </r>
  </si>
  <si>
    <t>韩浩兰</t>
  </si>
  <si>
    <r>
      <t> </t>
    </r>
    <r>
      <rPr>
        <sz val="9"/>
        <color indexed="63"/>
        <rFont val="Helvetica"/>
        <family val="2"/>
      </rPr>
      <t>105003047702278</t>
    </r>
  </si>
  <si>
    <t>李迪</t>
  </si>
  <si>
    <t>101833213421346</t>
  </si>
  <si>
    <t>被其他高校录取</t>
  </si>
</sst>
</file>

<file path=xl/styles.xml><?xml version="1.0" encoding="utf-8"?>
<styleSheet xmlns="http://schemas.openxmlformats.org/spreadsheetml/2006/main">
  <numFmts count="3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\ * #,##0.00_-;_-&quot;$&quot;\ * #,##0.00\-;_-&quot;$&quot;\ * &quot;-&quot;??_-;_-@_-"/>
    <numFmt numFmtId="177" formatCode="yy\.mm\.dd"/>
    <numFmt numFmtId="178" formatCode="&quot;$&quot;\ #,##0.00_-;[Red]&quot;$&quot;\ #,##0.00\-"/>
    <numFmt numFmtId="179" formatCode="&quot;$&quot;#,##0_);[Red]\(&quot;$&quot;#,##0\)"/>
    <numFmt numFmtId="180" formatCode="_-* #,##0_-;\-* #,##0_-;_-* &quot;-&quot;_-;_-@_-"/>
    <numFmt numFmtId="181" formatCode="_-&quot;$&quot;\ * #,##0_-;_-&quot;$&quot;\ * #,##0\-;_-&quot;$&quot;\ * &quot;-&quot;_-;_-@_-"/>
    <numFmt numFmtId="182" formatCode="_(&quot;$&quot;* #,##0.00_);_(&quot;$&quot;* \(#,##0.00\);_(&quot;$&quot;* &quot;-&quot;??_);_(@_)"/>
    <numFmt numFmtId="183" formatCode="#,##0;\(#,##0\)"/>
    <numFmt numFmtId="184" formatCode="_-* #,##0.00_-;\-* #,##0.00_-;_-* &quot;-&quot;??_-;_-@_-"/>
    <numFmt numFmtId="185" formatCode="\$#,##0.00;\(\$#,##0.00\)"/>
    <numFmt numFmtId="186" formatCode="\$#,##0;\(\$#,##0\)"/>
    <numFmt numFmtId="187" formatCode="&quot;$&quot;\ #,##0_-;[Red]&quot;$&quot;\ #,##0\-"/>
    <numFmt numFmtId="188" formatCode="#\ ??/??"/>
    <numFmt numFmtId="189" formatCode="#,##0.0_);\(#,##0.0\)"/>
    <numFmt numFmtId="190" formatCode="_(&quot;$&quot;* #,##0_);_(&quot;$&quot;* \(#,##0\);_(&quot;$&quot;* &quot;-&quot;_);_(@_)"/>
    <numFmt numFmtId="191" formatCode="&quot;$&quot;#,##0.00_);[Red]\(&quot;$&quot;#,##0.00\)"/>
    <numFmt numFmtId="192" formatCode="0.00_ "/>
    <numFmt numFmtId="193" formatCode="0_);[Red]\(0\)"/>
  </numFmts>
  <fonts count="55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0"/>
      <name val="Times New Roman"/>
      <family val="1"/>
    </font>
    <font>
      <sz val="10"/>
      <name val="宋体"/>
      <family val="0"/>
    </font>
    <font>
      <sz val="9"/>
      <color indexed="63"/>
      <name val="Helvetica"/>
      <family val="2"/>
    </font>
    <font>
      <sz val="11"/>
      <name val="Times New Roman"/>
      <family val="1"/>
    </font>
    <font>
      <sz val="9"/>
      <name val="宋体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8"/>
      <name val="Times New Roman"/>
      <family val="1"/>
    </font>
    <font>
      <sz val="12"/>
      <color indexed="8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宋体"/>
      <family val="0"/>
    </font>
    <font>
      <sz val="10"/>
      <name val="Arial"/>
      <family val="2"/>
    </font>
    <font>
      <sz val="12"/>
      <color indexed="9"/>
      <name val="宋体"/>
      <family val="0"/>
    </font>
    <font>
      <sz val="11"/>
      <color indexed="9"/>
      <name val="宋体"/>
      <family val="0"/>
    </font>
    <font>
      <u val="single"/>
      <sz val="10"/>
      <color indexed="14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0"/>
      <name val="Helv"/>
      <family val="2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name val="Geneva"/>
      <family val="2"/>
    </font>
    <font>
      <b/>
      <sz val="10"/>
      <name val="MS Sans Serif"/>
      <family val="2"/>
    </font>
    <font>
      <b/>
      <sz val="9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4"/>
      <name val="楷体"/>
      <family val="3"/>
    </font>
    <font>
      <b/>
      <sz val="18"/>
      <color indexed="62"/>
      <name val="宋体"/>
      <family val="0"/>
    </font>
    <font>
      <b/>
      <sz val="12"/>
      <color indexed="8"/>
      <name val="宋体"/>
      <family val="0"/>
    </font>
    <font>
      <sz val="10"/>
      <name val="楷体"/>
      <family val="3"/>
    </font>
    <font>
      <sz val="11"/>
      <color indexed="20"/>
      <name val="Tahoma"/>
      <family val="2"/>
    </font>
    <font>
      <sz val="12"/>
      <color indexed="16"/>
      <name val="宋体"/>
      <family val="0"/>
    </font>
    <font>
      <b/>
      <sz val="10"/>
      <name val="Arial"/>
      <family val="2"/>
    </font>
    <font>
      <sz val="11"/>
      <color indexed="17"/>
      <name val="Tahoma"/>
      <family val="2"/>
    </font>
    <font>
      <sz val="12"/>
      <color indexed="17"/>
      <name val="宋体"/>
      <family val="0"/>
    </font>
    <font>
      <sz val="9"/>
      <color rgb="FF333333"/>
      <name val="Helvetica"/>
      <family val="2"/>
    </font>
    <font>
      <sz val="11"/>
      <color theme="1"/>
      <name val="Calibri"/>
      <family val="0"/>
    </font>
  </fonts>
  <fills count="2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22"/>
      </patternFill>
    </fill>
    <fill>
      <patternFill patternType="solid">
        <fgColor indexed="46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0" fontId="11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9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7" fontId="15" fillId="0" borderId="2" applyFill="0" applyProtection="0">
      <alignment horizontal="right"/>
    </xf>
    <xf numFmtId="0" fontId="16" fillId="6" borderId="0" applyNumberFormat="0" applyBorder="0" applyAlignment="0" applyProtection="0"/>
    <xf numFmtId="0" fontId="17" fillId="4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7" borderId="3" applyNumberFormat="0" applyFont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17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0" fontId="21" fillId="0" borderId="0">
      <alignment/>
      <protection/>
    </xf>
    <xf numFmtId="0" fontId="23" fillId="0" borderId="0" applyNumberFormat="0" applyFill="0" applyBorder="0" applyAlignment="0" applyProtection="0"/>
    <xf numFmtId="0" fontId="21" fillId="0" borderId="0">
      <alignment/>
      <protection locked="0"/>
    </xf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8" fillId="0" borderId="0">
      <alignment/>
      <protection/>
    </xf>
    <xf numFmtId="0" fontId="17" fillId="8" borderId="0" applyNumberFormat="0" applyBorder="0" applyAlignment="0" applyProtection="0"/>
    <xf numFmtId="0" fontId="19" fillId="0" borderId="6" applyNumberFormat="0" applyFill="0" applyAlignment="0" applyProtection="0"/>
    <xf numFmtId="0" fontId="17" fillId="9" borderId="0" applyNumberFormat="0" applyBorder="0" applyAlignment="0" applyProtection="0"/>
    <xf numFmtId="0" fontId="26" fillId="4" borderId="7" applyNumberFormat="0" applyAlignment="0" applyProtection="0"/>
    <xf numFmtId="0" fontId="27" fillId="4" borderId="1" applyNumberFormat="0" applyAlignment="0" applyProtection="0"/>
    <xf numFmtId="0" fontId="28" fillId="6" borderId="8" applyNumberFormat="0" applyAlignment="0" applyProtection="0"/>
    <xf numFmtId="0" fontId="9" fillId="10" borderId="0" applyNumberFormat="0" applyBorder="0" applyAlignment="0" applyProtection="0"/>
    <xf numFmtId="0" fontId="17" fillId="11" borderId="0" applyNumberFormat="0" applyBorder="0" applyAlignment="0" applyProtection="0"/>
    <xf numFmtId="0" fontId="29" fillId="0" borderId="9" applyNumberFormat="0" applyFill="0" applyAlignment="0" applyProtection="0"/>
    <xf numFmtId="0" fontId="30" fillId="0" borderId="10" applyNumberFormat="0" applyFill="0" applyAlignment="0" applyProtection="0"/>
    <xf numFmtId="0" fontId="31" fillId="10" borderId="0" applyNumberFormat="0" applyBorder="0" applyAlignment="0" applyProtection="0"/>
    <xf numFmtId="0" fontId="32" fillId="9" borderId="0" applyNumberFormat="0" applyBorder="0" applyAlignment="0" applyProtection="0"/>
    <xf numFmtId="0" fontId="9" fillId="12" borderId="0" applyNumberFormat="0" applyBorder="0" applyAlignment="0" applyProtection="0"/>
    <xf numFmtId="0" fontId="17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7" fillId="6" borderId="0" applyNumberFormat="0" applyBorder="0" applyAlignment="0" applyProtection="0"/>
    <xf numFmtId="0" fontId="17" fillId="15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17" fillId="16" borderId="0" applyNumberFormat="0" applyBorder="0" applyAlignment="0" applyProtection="0"/>
    <xf numFmtId="0" fontId="9" fillId="8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9" fillId="9" borderId="0" applyNumberFormat="0" applyBorder="0" applyAlignment="0" applyProtection="0"/>
    <xf numFmtId="0" fontId="21" fillId="0" borderId="0">
      <alignment/>
      <protection/>
    </xf>
    <xf numFmtId="0" fontId="8" fillId="0" borderId="0">
      <alignment/>
      <protection/>
    </xf>
    <xf numFmtId="0" fontId="17" fillId="17" borderId="0" applyNumberFormat="0" applyBorder="0" applyAlignment="0" applyProtection="0"/>
    <xf numFmtId="0" fontId="8" fillId="0" borderId="0">
      <alignment/>
      <protection/>
    </xf>
    <xf numFmtId="0" fontId="33" fillId="0" borderId="0">
      <alignment/>
      <protection/>
    </xf>
    <xf numFmtId="0" fontId="12" fillId="7" borderId="0" applyNumberFormat="0" applyBorder="0" applyAlignment="0" applyProtection="0"/>
    <xf numFmtId="49" fontId="0" fillId="0" borderId="0" applyFont="0" applyFill="0" applyBorder="0" applyAlignment="0" applyProtection="0"/>
    <xf numFmtId="0" fontId="33" fillId="0" borderId="0">
      <alignment/>
      <protection/>
    </xf>
    <xf numFmtId="0" fontId="16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6" fillId="8" borderId="0" applyNumberFormat="0" applyBorder="0" applyAlignment="0" applyProtection="0"/>
    <xf numFmtId="0" fontId="16" fillId="19" borderId="0" applyNumberFormat="0" applyBorder="0" applyAlignment="0" applyProtection="0"/>
    <xf numFmtId="0" fontId="16" fillId="6" borderId="0" applyNumberFormat="0" applyBorder="0" applyAlignment="0" applyProtection="0"/>
    <xf numFmtId="0" fontId="0" fillId="0" borderId="0" applyFont="0" applyFill="0" applyBorder="0" applyAlignment="0" applyProtection="0"/>
    <xf numFmtId="0" fontId="12" fillId="7" borderId="0" applyNumberFormat="0" applyBorder="0" applyAlignment="0" applyProtection="0"/>
    <xf numFmtId="178" fontId="0" fillId="0" borderId="0" applyFont="0" applyFill="0" applyBorder="0" applyAlignment="0" applyProtection="0"/>
    <xf numFmtId="0" fontId="12" fillId="10" borderId="0" applyNumberFormat="0" applyBorder="0" applyAlignment="0" applyProtection="0"/>
    <xf numFmtId="0" fontId="16" fillId="4" borderId="0" applyNumberFormat="0" applyBorder="0" applyAlignment="0" applyProtection="0"/>
    <xf numFmtId="0" fontId="16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4" borderId="0" applyNumberFormat="0" applyBorder="0" applyAlignment="0" applyProtection="0"/>
    <xf numFmtId="182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6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6" fillId="8" borderId="0" applyNumberFormat="0" applyBorder="0" applyAlignment="0" applyProtection="0"/>
    <xf numFmtId="0" fontId="16" fillId="20" borderId="0" applyNumberFormat="0" applyBorder="0" applyAlignment="0" applyProtection="0"/>
    <xf numFmtId="0" fontId="12" fillId="7" borderId="0" applyNumberFormat="0" applyBorder="0" applyAlignment="0" applyProtection="0"/>
    <xf numFmtId="0" fontId="12" fillId="3" borderId="0" applyNumberFormat="0" applyBorder="0" applyAlignment="0" applyProtection="0"/>
    <xf numFmtId="0" fontId="16" fillId="3" borderId="0" applyNumberFormat="0" applyBorder="0" applyAlignment="0" applyProtection="0"/>
    <xf numFmtId="0" fontId="3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3" fontId="3" fillId="0" borderId="0">
      <alignment/>
      <protection/>
    </xf>
    <xf numFmtId="184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1" fillId="0" borderId="0">
      <alignment/>
      <protection/>
    </xf>
    <xf numFmtId="0" fontId="35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85" fontId="3" fillId="0" borderId="0">
      <alignment/>
      <protection/>
    </xf>
    <xf numFmtId="15" fontId="36" fillId="0" borderId="0">
      <alignment/>
      <protection/>
    </xf>
    <xf numFmtId="186" fontId="3" fillId="0" borderId="0">
      <alignment/>
      <protection/>
    </xf>
    <xf numFmtId="187" fontId="1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7" fillId="4" borderId="0" applyNumberFormat="0" applyBorder="0" applyAlignment="0" applyProtection="0"/>
    <xf numFmtId="0" fontId="38" fillId="0" borderId="11" applyNumberFormat="0" applyAlignment="0" applyProtection="0"/>
    <xf numFmtId="0" fontId="38" fillId="0" borderId="12">
      <alignment horizontal="left" vertical="center"/>
      <protection/>
    </xf>
    <xf numFmtId="0" fontId="37" fillId="7" borderId="13" applyNumberFormat="0" applyBorder="0" applyAlignment="0" applyProtection="0"/>
    <xf numFmtId="189" fontId="39" fillId="21" borderId="0">
      <alignment/>
      <protection/>
    </xf>
    <xf numFmtId="189" fontId="40" fillId="22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9" fillId="0" borderId="0">
      <alignment vertical="center"/>
      <protection/>
    </xf>
    <xf numFmtId="181" fontId="0" fillId="0" borderId="0" applyFont="0" applyFill="0" applyBorder="0" applyAlignment="0" applyProtection="0"/>
    <xf numFmtId="0" fontId="3" fillId="0" borderId="0">
      <alignment/>
      <protection/>
    </xf>
    <xf numFmtId="37" fontId="41" fillId="0" borderId="0">
      <alignment/>
      <protection/>
    </xf>
    <xf numFmtId="0" fontId="21" fillId="0" borderId="0">
      <alignment/>
      <protection/>
    </xf>
    <xf numFmtId="3" fontId="0" fillId="0" borderId="0" applyFont="0" applyFill="0" applyBorder="0" applyAlignment="0" applyProtection="0"/>
    <xf numFmtId="14" fontId="11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8" fontId="0" fillId="0" borderId="0" applyFont="0" applyFill="0" applyProtection="0">
      <alignment/>
    </xf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34" fillId="0" borderId="14">
      <alignment horizontal="center"/>
      <protection/>
    </xf>
    <xf numFmtId="0" fontId="0" fillId="23" borderId="0" applyNumberFormat="0" applyFont="0" applyBorder="0" applyAlignment="0" applyProtection="0"/>
    <xf numFmtId="0" fontId="34" fillId="0" borderId="0" applyNumberFormat="0" applyFill="0" applyBorder="0" applyAlignment="0" applyProtection="0"/>
    <xf numFmtId="0" fontId="42" fillId="24" borderId="15">
      <alignment/>
      <protection locked="0"/>
    </xf>
    <xf numFmtId="0" fontId="43" fillId="0" borderId="0">
      <alignment/>
      <protection/>
    </xf>
    <xf numFmtId="0" fontId="42" fillId="24" borderId="15">
      <alignment/>
      <protection locked="0"/>
    </xf>
    <xf numFmtId="0" fontId="42" fillId="24" borderId="15">
      <alignment/>
      <protection locked="0"/>
    </xf>
    <xf numFmtId="190" fontId="0" fillId="0" borderId="0" applyFont="0" applyFill="0" applyBorder="0" applyAlignment="0" applyProtection="0"/>
    <xf numFmtId="0" fontId="15" fillId="0" borderId="16" applyNumberFormat="0" applyFill="0" applyProtection="0">
      <alignment horizontal="right"/>
    </xf>
    <xf numFmtId="0" fontId="44" fillId="0" borderId="16" applyNumberFormat="0" applyFill="0" applyProtection="0">
      <alignment horizontal="center"/>
    </xf>
    <xf numFmtId="0" fontId="45" fillId="0" borderId="0" applyNumberFormat="0" applyFill="0" applyBorder="0" applyAlignment="0" applyProtection="0"/>
    <xf numFmtId="0" fontId="46" fillId="25" borderId="0" applyNumberFormat="0" applyBorder="0" applyAlignment="0" applyProtection="0"/>
    <xf numFmtId="0" fontId="47" fillId="0" borderId="2" applyNumberFormat="0" applyFill="0" applyProtection="0">
      <alignment horizontal="center"/>
    </xf>
    <xf numFmtId="0" fontId="48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26" borderId="0" applyNumberFormat="0" applyBorder="0" applyAlignment="0" applyProtection="0"/>
    <xf numFmtId="0" fontId="49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4" borderId="0" applyNumberFormat="0" applyBorder="0" applyAlignment="0" applyProtection="0"/>
    <xf numFmtId="0" fontId="52" fillId="10" borderId="0" applyNumberFormat="0" applyBorder="0" applyAlignment="0" applyProtection="0"/>
    <xf numFmtId="0" fontId="47" fillId="0" borderId="2" applyNumberFormat="0" applyFill="0" applyProtection="0">
      <alignment horizontal="left"/>
    </xf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15" fillId="0" borderId="16" applyNumberFormat="0" applyFill="0" applyProtection="0">
      <alignment horizontal="left"/>
    </xf>
    <xf numFmtId="1" fontId="15" fillId="0" borderId="2" applyFill="0" applyProtection="0">
      <alignment horizontal="center"/>
    </xf>
    <xf numFmtId="0" fontId="3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92" fontId="0" fillId="0" borderId="0" xfId="0" applyNumberForma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92" fontId="2" fillId="0" borderId="13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193" fontId="3" fillId="0" borderId="13" xfId="0" applyNumberFormat="1" applyFont="1" applyFill="1" applyBorder="1" applyAlignment="1">
      <alignment horizontal="center" vertical="center" wrapText="1"/>
    </xf>
    <xf numFmtId="192" fontId="3" fillId="0" borderId="13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53" fillId="0" borderId="13" xfId="0" applyFont="1" applyFill="1" applyBorder="1" applyAlignment="1">
      <alignment horizontal="center" vertical="center"/>
    </xf>
    <xf numFmtId="49" fontId="53" fillId="0" borderId="13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92" fontId="6" fillId="0" borderId="13" xfId="0" applyNumberFormat="1" applyFont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192" fontId="6" fillId="0" borderId="13" xfId="0" applyNumberFormat="1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0" xfId="0" applyFill="1" applyAlignment="1">
      <alignment/>
    </xf>
    <xf numFmtId="0" fontId="54" fillId="0" borderId="0" xfId="0" applyFont="1" applyFill="1" applyAlignment="1">
      <alignment vertical="center"/>
    </xf>
    <xf numFmtId="0" fontId="53" fillId="0" borderId="13" xfId="0" applyFont="1" applyFill="1" applyBorder="1" applyAlignment="1" quotePrefix="1">
      <alignment horizontal="center" vertical="center"/>
    </xf>
  </cellXfs>
  <cellStyles count="170">
    <cellStyle name="Normal" xfId="0"/>
    <cellStyle name="Currency [0]" xfId="15"/>
    <cellStyle name="20% - 强调文字颜色 3" xfId="16"/>
    <cellStyle name="输入" xfId="17"/>
    <cellStyle name="Currency" xfId="18"/>
    <cellStyle name="args.style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日期" xfId="26"/>
    <cellStyle name="Accent2 - 60%" xfId="27"/>
    <cellStyle name="60% - 强调文字颜色 3" xfId="28"/>
    <cellStyle name="Percent" xfId="29"/>
    <cellStyle name="Followed Hyperlink" xfId="30"/>
    <cellStyle name="注释" xfId="31"/>
    <cellStyle name="_ET_STYLE_NoName_00__Sheet3" xfId="32"/>
    <cellStyle name="_ET_STYLE_NoName_00__Book1" xfId="33"/>
    <cellStyle name="60% - 强调文字颜色 2" xfId="34"/>
    <cellStyle name="标题 4" xfId="35"/>
    <cellStyle name="警告文本" xfId="36"/>
    <cellStyle name="_ET_STYLE_NoName_00_" xfId="37"/>
    <cellStyle name="标题" xfId="38"/>
    <cellStyle name="_Book1_1" xfId="39"/>
    <cellStyle name="解释性文本" xfId="40"/>
    <cellStyle name="6mal" xfId="41"/>
    <cellStyle name="标题 1" xfId="42"/>
    <cellStyle name="标题 2" xfId="43"/>
    <cellStyle name="_20100326高清市院遂宁检察院1080P配置清单26日改" xfId="44"/>
    <cellStyle name="60% - 强调文字颜色 1" xfId="45"/>
    <cellStyle name="标题 3" xfId="46"/>
    <cellStyle name="60% - 强调文字颜色 4" xfId="47"/>
    <cellStyle name="输出" xfId="48"/>
    <cellStyle name="计算" xfId="49"/>
    <cellStyle name="检查单元格" xfId="50"/>
    <cellStyle name="20% - 强调文字颜色 6" xfId="51"/>
    <cellStyle name="强调文字颜色 2" xfId="52"/>
    <cellStyle name="链接单元格" xfId="53"/>
    <cellStyle name="汇总" xfId="54"/>
    <cellStyle name="好" xfId="55"/>
    <cellStyle name="适中" xfId="56"/>
    <cellStyle name="20% - 强调文字颜色 5" xfId="57"/>
    <cellStyle name="强调文字颜色 1" xfId="58"/>
    <cellStyle name="20% - 强调文字颜色 1" xfId="59"/>
    <cellStyle name="40% - 强调文字颜色 1" xfId="60"/>
    <cellStyle name="20% - 强调文字颜色 2" xfId="61"/>
    <cellStyle name="40% - 强调文字颜色 2" xfId="62"/>
    <cellStyle name="强调文字颜色 3" xfId="63"/>
    <cellStyle name="强调文字颜色 4" xfId="64"/>
    <cellStyle name="PSChar" xfId="65"/>
    <cellStyle name="20% - 强调文字颜色 4" xfId="66"/>
    <cellStyle name="40% - 强调文字颜色 4" xfId="67"/>
    <cellStyle name="强调文字颜色 5" xfId="68"/>
    <cellStyle name="40% - 强调文字颜色 5" xfId="69"/>
    <cellStyle name="60% - 强调文字颜色 5" xfId="70"/>
    <cellStyle name="强调文字颜色 6" xfId="71"/>
    <cellStyle name="40% - 强调文字颜色 6" xfId="72"/>
    <cellStyle name="_弱电系统设备配置报价清单" xfId="73"/>
    <cellStyle name="0,0&#13;&#10;NA&#13;&#10;" xfId="74"/>
    <cellStyle name="60% - 强调文字颜色 6" xfId="75"/>
    <cellStyle name="_Book1" xfId="76"/>
    <cellStyle name="_Book1_2" xfId="77"/>
    <cellStyle name="Accent2 - 20%" xfId="78"/>
    <cellStyle name="_Book1_3" xfId="79"/>
    <cellStyle name="_ET_STYLE_NoName_00__Book1_1" xfId="80"/>
    <cellStyle name="Accent1" xfId="81"/>
    <cellStyle name="Accent1 - 20%" xfId="82"/>
    <cellStyle name="Accent1 - 40%" xfId="83"/>
    <cellStyle name="Accent1 - 60%" xfId="84"/>
    <cellStyle name="Accent2" xfId="85"/>
    <cellStyle name="Accent3" xfId="86"/>
    <cellStyle name="Milliers_!!!GO" xfId="87"/>
    <cellStyle name="Accent3 - 20%" xfId="88"/>
    <cellStyle name="Mon閠aire [0]_!!!GO" xfId="89"/>
    <cellStyle name="Accent3 - 40%" xfId="90"/>
    <cellStyle name="Accent3 - 60%" xfId="91"/>
    <cellStyle name="Accent4" xfId="92"/>
    <cellStyle name="Accent4 - 20%" xfId="93"/>
    <cellStyle name="Accent4 - 40%" xfId="94"/>
    <cellStyle name="捠壿 [0.00]_Region Orders (2)" xfId="95"/>
    <cellStyle name="Accent4 - 60%" xfId="96"/>
    <cellStyle name="Accent5" xfId="97"/>
    <cellStyle name="Accent5 - 20%" xfId="98"/>
    <cellStyle name="Accent5 - 40%" xfId="99"/>
    <cellStyle name="Accent5 - 60%" xfId="100"/>
    <cellStyle name="Accent6" xfId="101"/>
    <cellStyle name="Accent6 - 20%" xfId="102"/>
    <cellStyle name="Accent6 - 40%" xfId="103"/>
    <cellStyle name="Accent6 - 60%" xfId="104"/>
    <cellStyle name="ColLevel_0" xfId="105"/>
    <cellStyle name="Comma [0]_!!!GO" xfId="106"/>
    <cellStyle name="comma zerodec" xfId="107"/>
    <cellStyle name="Comma_!!!GO" xfId="108"/>
    <cellStyle name="Currency [0]_!!!GO" xfId="109"/>
    <cellStyle name="样式 1" xfId="110"/>
    <cellStyle name="分级显示列_1_Book1" xfId="111"/>
    <cellStyle name="Currency_!!!GO" xfId="112"/>
    <cellStyle name="Currency1" xfId="113"/>
    <cellStyle name="Date" xfId="114"/>
    <cellStyle name="Dollar (zero dec)" xfId="115"/>
    <cellStyle name="Normal - Style1" xfId="116"/>
    <cellStyle name="e鯪9Y_x000B_" xfId="117"/>
    <cellStyle name="e鯪9Y_x000B_ 2" xfId="118"/>
    <cellStyle name="e鯪9Y_x000B__Book1" xfId="119"/>
    <cellStyle name="Grey" xfId="120"/>
    <cellStyle name="Header1" xfId="121"/>
    <cellStyle name="Header2" xfId="122"/>
    <cellStyle name="Input [yellow]" xfId="123"/>
    <cellStyle name="Input Cells" xfId="124"/>
    <cellStyle name="Linked Cells" xfId="125"/>
    <cellStyle name="Millares [0]_96 Risk" xfId="126"/>
    <cellStyle name="Millares_96 Risk" xfId="127"/>
    <cellStyle name="Milliers [0]_!!!GO" xfId="128"/>
    <cellStyle name="Moneda [0]_96 Risk" xfId="129"/>
    <cellStyle name="Moneda_96 Risk" xfId="130"/>
    <cellStyle name="常规 3" xfId="131"/>
    <cellStyle name="Mon閠aire_!!!GO" xfId="132"/>
    <cellStyle name="New Times Roman" xfId="133"/>
    <cellStyle name="no dec" xfId="134"/>
    <cellStyle name="Normal_!!!GO" xfId="135"/>
    <cellStyle name="PSInt" xfId="136"/>
    <cellStyle name="per.style" xfId="137"/>
    <cellStyle name="Percent [2]" xfId="138"/>
    <cellStyle name="Percent_!!!GO" xfId="139"/>
    <cellStyle name="Pourcentage_pldt" xfId="140"/>
    <cellStyle name="PSDate" xfId="141"/>
    <cellStyle name="PSDec" xfId="142"/>
    <cellStyle name="PSHeading" xfId="143"/>
    <cellStyle name="PSSpacer" xfId="144"/>
    <cellStyle name="RowLevel_0" xfId="145"/>
    <cellStyle name="sstot" xfId="146"/>
    <cellStyle name="Standard_AREAS" xfId="147"/>
    <cellStyle name="t" xfId="148"/>
    <cellStyle name="t_HVAC Equipment (3)" xfId="149"/>
    <cellStyle name="捠壿_Region Orders (2)" xfId="150"/>
    <cellStyle name="编号" xfId="151"/>
    <cellStyle name="标题1" xfId="152"/>
    <cellStyle name="表标题" xfId="153"/>
    <cellStyle name="强调 3" xfId="154"/>
    <cellStyle name="部门" xfId="155"/>
    <cellStyle name="差_Book1" xfId="156"/>
    <cellStyle name="差_Book1_1" xfId="157"/>
    <cellStyle name="差_Book1_2" xfId="158"/>
    <cellStyle name="差_Book1_3" xfId="159"/>
    <cellStyle name="常规 10" xfId="160"/>
    <cellStyle name="常规 11" xfId="161"/>
    <cellStyle name="常规 2" xfId="162"/>
    <cellStyle name="常规 4" xfId="163"/>
    <cellStyle name="常规 8" xfId="164"/>
    <cellStyle name="常规 9" xfId="165"/>
    <cellStyle name="分级显示行_1_Book1" xfId="166"/>
    <cellStyle name="好_Book1" xfId="167"/>
    <cellStyle name="好_Book1_1" xfId="168"/>
    <cellStyle name="好_Book1_2" xfId="169"/>
    <cellStyle name="好_Book1_3" xfId="170"/>
    <cellStyle name="借出原因" xfId="171"/>
    <cellStyle name="普通_laroux" xfId="172"/>
    <cellStyle name="千分位[0]_laroux" xfId="173"/>
    <cellStyle name="千分位_laroux" xfId="174"/>
    <cellStyle name="千位[0]_ 方正PC" xfId="175"/>
    <cellStyle name="千位_ 方正PC" xfId="176"/>
    <cellStyle name="强调 1" xfId="177"/>
    <cellStyle name="强调 2" xfId="178"/>
    <cellStyle name="商品名称" xfId="179"/>
    <cellStyle name="数量" xfId="180"/>
    <cellStyle name="昗弨_Pacific Region P&amp;L" xfId="181"/>
    <cellStyle name="寘嬫愗傝 [0.00]_Region Orders (2)" xfId="182"/>
    <cellStyle name="寘嬫愗傝_Region Orders (2)" xfId="1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"/>
  <sheetViews>
    <sheetView tabSelected="1" workbookViewId="0" topLeftCell="A1">
      <selection activeCell="P13" sqref="P13"/>
    </sheetView>
  </sheetViews>
  <sheetFormatPr defaultColWidth="9.00390625" defaultRowHeight="14.25"/>
  <cols>
    <col min="1" max="1" width="4.125" style="0" customWidth="1"/>
    <col min="2" max="2" width="8.75390625" style="0" customWidth="1"/>
    <col min="3" max="3" width="14.50390625" style="0" customWidth="1"/>
    <col min="4" max="4" width="6.375" style="0" customWidth="1"/>
    <col min="5" max="5" width="8.25390625" style="0" customWidth="1"/>
    <col min="6" max="6" width="9.00390625" style="1" customWidth="1"/>
    <col min="7" max="7" width="9.00390625" style="2" customWidth="1"/>
    <col min="8" max="8" width="9.00390625" style="3" customWidth="1"/>
    <col min="9" max="9" width="9.00390625" style="2" customWidth="1"/>
    <col min="10" max="10" width="9.00390625" style="4" customWidth="1"/>
    <col min="12" max="13" width="9.00390625" style="2" customWidth="1"/>
    <col min="14" max="14" width="8.125" style="2" customWidth="1"/>
    <col min="15" max="15" width="6.375" style="5" customWidth="1"/>
    <col min="16" max="16" width="14.50390625" style="0" customWidth="1"/>
  </cols>
  <sheetData>
    <row r="1" spans="1:22" ht="36" customHeight="1">
      <c r="A1" s="6" t="s">
        <v>0</v>
      </c>
      <c r="B1" s="6"/>
      <c r="C1" s="6"/>
      <c r="D1" s="6"/>
      <c r="E1" s="6"/>
      <c r="F1" s="7"/>
      <c r="G1" s="6"/>
      <c r="H1" s="8"/>
      <c r="I1" s="6"/>
      <c r="J1" s="6"/>
      <c r="K1" s="6"/>
      <c r="L1" s="6"/>
      <c r="M1" s="6"/>
      <c r="N1" s="6"/>
      <c r="O1" s="6"/>
      <c r="P1" s="6"/>
      <c r="S1" s="29"/>
      <c r="T1" s="29"/>
      <c r="U1" s="29"/>
      <c r="V1" s="29"/>
    </row>
    <row r="2" spans="1:22" ht="22.5" customHeight="1">
      <c r="A2" s="9" t="s">
        <v>1</v>
      </c>
      <c r="B2" s="9" t="s">
        <v>2</v>
      </c>
      <c r="C2" s="10" t="s">
        <v>3</v>
      </c>
      <c r="D2" s="9" t="s">
        <v>4</v>
      </c>
      <c r="E2" s="9"/>
      <c r="F2" s="11" t="s">
        <v>5</v>
      </c>
      <c r="G2" s="9"/>
      <c r="H2" s="12"/>
      <c r="I2" s="9"/>
      <c r="J2" s="9"/>
      <c r="K2" s="9"/>
      <c r="L2" s="9"/>
      <c r="M2" s="9"/>
      <c r="N2" s="21" t="s">
        <v>6</v>
      </c>
      <c r="O2" s="21" t="s">
        <v>7</v>
      </c>
      <c r="P2" s="22" t="s">
        <v>8</v>
      </c>
      <c r="S2" s="29"/>
      <c r="T2" s="29"/>
      <c r="U2" s="29"/>
      <c r="V2" s="29"/>
    </row>
    <row r="3" spans="1:22" ht="27" customHeight="1">
      <c r="A3" s="9"/>
      <c r="B3" s="9"/>
      <c r="C3" s="10"/>
      <c r="D3" s="9" t="s">
        <v>9</v>
      </c>
      <c r="E3" s="9" t="s">
        <v>10</v>
      </c>
      <c r="F3" s="11" t="s">
        <v>11</v>
      </c>
      <c r="G3" s="9"/>
      <c r="H3" s="13" t="s">
        <v>12</v>
      </c>
      <c r="I3" s="9"/>
      <c r="J3" s="14" t="s">
        <v>13</v>
      </c>
      <c r="K3" s="9"/>
      <c r="L3" s="14" t="s">
        <v>14</v>
      </c>
      <c r="M3" s="9"/>
      <c r="N3" s="21"/>
      <c r="O3" s="21"/>
      <c r="P3" s="22"/>
      <c r="S3" s="29"/>
      <c r="T3" s="29"/>
      <c r="U3" s="29"/>
      <c r="V3" s="29"/>
    </row>
    <row r="4" spans="1:22" ht="27.75" customHeight="1">
      <c r="A4" s="9"/>
      <c r="B4" s="9"/>
      <c r="C4" s="10"/>
      <c r="D4" s="9"/>
      <c r="E4" s="9"/>
      <c r="F4" s="11" t="s">
        <v>9</v>
      </c>
      <c r="G4" s="14" t="s">
        <v>15</v>
      </c>
      <c r="H4" s="13" t="s">
        <v>16</v>
      </c>
      <c r="I4" s="14" t="s">
        <v>17</v>
      </c>
      <c r="J4" s="14" t="s">
        <v>16</v>
      </c>
      <c r="K4" s="9" t="s">
        <v>18</v>
      </c>
      <c r="L4" s="14" t="s">
        <v>19</v>
      </c>
      <c r="M4" s="14" t="s">
        <v>20</v>
      </c>
      <c r="N4" s="21"/>
      <c r="O4" s="21"/>
      <c r="P4" s="22"/>
      <c r="S4" s="29"/>
      <c r="T4" s="30"/>
      <c r="U4" s="30"/>
      <c r="V4" s="29"/>
    </row>
    <row r="5" spans="1:22" ht="27" customHeight="1">
      <c r="A5" s="15">
        <v>1</v>
      </c>
      <c r="B5" s="16" t="s">
        <v>21</v>
      </c>
      <c r="C5" s="17" t="s">
        <v>22</v>
      </c>
      <c r="D5" s="18">
        <v>280</v>
      </c>
      <c r="E5" s="19">
        <f aca="true" t="shared" si="0" ref="E5:E10">D5*0.2*0.6</f>
        <v>33.6</v>
      </c>
      <c r="F5" s="19">
        <v>80.4</v>
      </c>
      <c r="G5" s="19">
        <f aca="true" t="shared" si="1" ref="G5:G10">F5*0.4</f>
        <v>32.160000000000004</v>
      </c>
      <c r="H5" s="20">
        <v>63</v>
      </c>
      <c r="I5" s="19">
        <f aca="true" t="shared" si="2" ref="I5:I10">H5*0.3</f>
        <v>18.9</v>
      </c>
      <c r="J5" s="23">
        <v>85.33</v>
      </c>
      <c r="K5" s="19">
        <f aca="true" t="shared" si="3" ref="K5:K10">J5*0.3</f>
        <v>25.599</v>
      </c>
      <c r="L5" s="19">
        <f aca="true" t="shared" si="4" ref="L5:L10">G5+I5+K5</f>
        <v>76.659</v>
      </c>
      <c r="M5" s="19">
        <f aca="true" t="shared" si="5" ref="M5:M10">L5*0.4</f>
        <v>30.663600000000002</v>
      </c>
      <c r="N5" s="19">
        <f aca="true" t="shared" si="6" ref="N5:N10">E5+M5</f>
        <v>64.2636</v>
      </c>
      <c r="O5" s="24">
        <v>6</v>
      </c>
      <c r="P5" s="25" t="s">
        <v>23</v>
      </c>
      <c r="S5" s="29"/>
      <c r="T5" s="30"/>
      <c r="U5" s="30"/>
      <c r="V5" s="29"/>
    </row>
    <row r="6" spans="1:22" ht="27" customHeight="1">
      <c r="A6" s="15">
        <v>2</v>
      </c>
      <c r="B6" s="16" t="s">
        <v>24</v>
      </c>
      <c r="C6" s="31" t="s">
        <v>25</v>
      </c>
      <c r="D6" s="18">
        <v>278</v>
      </c>
      <c r="E6" s="19">
        <f t="shared" si="0"/>
        <v>33.36</v>
      </c>
      <c r="F6" s="19">
        <v>86</v>
      </c>
      <c r="G6" s="19">
        <f t="shared" si="1"/>
        <v>34.4</v>
      </c>
      <c r="H6" s="20">
        <v>78</v>
      </c>
      <c r="I6" s="19">
        <f t="shared" si="2"/>
        <v>23.4</v>
      </c>
      <c r="J6" s="23">
        <v>85.33</v>
      </c>
      <c r="K6" s="19">
        <f t="shared" si="3"/>
        <v>25.599</v>
      </c>
      <c r="L6" s="19">
        <f t="shared" si="4"/>
        <v>83.399</v>
      </c>
      <c r="M6" s="19">
        <f t="shared" si="5"/>
        <v>33.3596</v>
      </c>
      <c r="N6" s="19">
        <f t="shared" si="6"/>
        <v>66.7196</v>
      </c>
      <c r="O6" s="24">
        <v>3</v>
      </c>
      <c r="P6" s="26" t="s">
        <v>26</v>
      </c>
      <c r="S6" s="29"/>
      <c r="T6" s="30"/>
      <c r="U6" s="30"/>
      <c r="V6" s="29"/>
    </row>
    <row r="7" spans="1:22" ht="27" customHeight="1">
      <c r="A7" s="15">
        <v>3</v>
      </c>
      <c r="B7" s="16" t="s">
        <v>27</v>
      </c>
      <c r="C7" s="16" t="s">
        <v>28</v>
      </c>
      <c r="D7" s="18">
        <v>293</v>
      </c>
      <c r="E7" s="19">
        <f t="shared" si="0"/>
        <v>35.16</v>
      </c>
      <c r="F7" s="19">
        <v>83.2</v>
      </c>
      <c r="G7" s="19">
        <f t="shared" si="1"/>
        <v>33.28</v>
      </c>
      <c r="H7" s="20">
        <v>63</v>
      </c>
      <c r="I7" s="19">
        <f t="shared" si="2"/>
        <v>18.9</v>
      </c>
      <c r="J7" s="23">
        <v>81.67</v>
      </c>
      <c r="K7" s="19">
        <f t="shared" si="3"/>
        <v>24.501</v>
      </c>
      <c r="L7" s="19">
        <f t="shared" si="4"/>
        <v>76.681</v>
      </c>
      <c r="M7" s="19">
        <f t="shared" si="5"/>
        <v>30.6724</v>
      </c>
      <c r="N7" s="19">
        <f t="shared" si="6"/>
        <v>65.83239999999999</v>
      </c>
      <c r="O7" s="27">
        <v>5</v>
      </c>
      <c r="P7" s="26" t="s">
        <v>26</v>
      </c>
      <c r="S7" s="29"/>
      <c r="T7" s="30"/>
      <c r="U7" s="30"/>
      <c r="V7" s="29"/>
    </row>
    <row r="8" spans="1:21" ht="27" customHeight="1">
      <c r="A8" s="15">
        <v>4</v>
      </c>
      <c r="B8" s="16" t="s">
        <v>29</v>
      </c>
      <c r="C8" s="16" t="s">
        <v>30</v>
      </c>
      <c r="D8" s="18">
        <v>280</v>
      </c>
      <c r="E8" s="19">
        <f t="shared" si="0"/>
        <v>33.6</v>
      </c>
      <c r="F8" s="19">
        <v>87.4</v>
      </c>
      <c r="G8" s="19">
        <f t="shared" si="1"/>
        <v>34.96</v>
      </c>
      <c r="H8" s="20">
        <v>66</v>
      </c>
      <c r="I8" s="19">
        <f t="shared" si="2"/>
        <v>19.8</v>
      </c>
      <c r="J8" s="23">
        <v>89.67</v>
      </c>
      <c r="K8" s="19">
        <f t="shared" si="3"/>
        <v>26.901</v>
      </c>
      <c r="L8" s="19">
        <f t="shared" si="4"/>
        <v>81.661</v>
      </c>
      <c r="M8" s="19">
        <f t="shared" si="5"/>
        <v>32.6644</v>
      </c>
      <c r="N8" s="19">
        <f t="shared" si="6"/>
        <v>66.2644</v>
      </c>
      <c r="O8" s="27">
        <v>4</v>
      </c>
      <c r="P8" s="26" t="s">
        <v>26</v>
      </c>
      <c r="T8" s="30"/>
      <c r="U8" s="30"/>
    </row>
    <row r="9" spans="1:21" ht="27" customHeight="1">
      <c r="A9" s="15">
        <v>5</v>
      </c>
      <c r="B9" s="16" t="s">
        <v>31</v>
      </c>
      <c r="C9" s="16" t="s">
        <v>32</v>
      </c>
      <c r="D9" s="18">
        <v>294</v>
      </c>
      <c r="E9" s="19">
        <f t="shared" si="0"/>
        <v>35.28</v>
      </c>
      <c r="F9" s="19">
        <v>84</v>
      </c>
      <c r="G9" s="19">
        <f t="shared" si="1"/>
        <v>33.6</v>
      </c>
      <c r="H9" s="20">
        <v>74</v>
      </c>
      <c r="I9" s="19">
        <f t="shared" si="2"/>
        <v>22.2</v>
      </c>
      <c r="J9" s="23">
        <v>84</v>
      </c>
      <c r="K9" s="19">
        <f t="shared" si="3"/>
        <v>25.2</v>
      </c>
      <c r="L9" s="19">
        <f t="shared" si="4"/>
        <v>81</v>
      </c>
      <c r="M9" s="19">
        <f t="shared" si="5"/>
        <v>32.4</v>
      </c>
      <c r="N9" s="19">
        <f t="shared" si="6"/>
        <v>67.68</v>
      </c>
      <c r="O9" s="27">
        <v>2</v>
      </c>
      <c r="P9" s="26" t="s">
        <v>26</v>
      </c>
      <c r="T9" s="30"/>
      <c r="U9" s="30"/>
    </row>
    <row r="10" spans="1:16" ht="27" customHeight="1">
      <c r="A10" s="15">
        <v>6</v>
      </c>
      <c r="B10" s="16" t="s">
        <v>33</v>
      </c>
      <c r="C10" s="31" t="s">
        <v>34</v>
      </c>
      <c r="D10" s="18">
        <v>276</v>
      </c>
      <c r="E10" s="19">
        <f t="shared" si="0"/>
        <v>33.12</v>
      </c>
      <c r="F10" s="19">
        <v>89.6</v>
      </c>
      <c r="G10" s="19">
        <f t="shared" si="1"/>
        <v>35.839999999999996</v>
      </c>
      <c r="H10" s="20">
        <v>82</v>
      </c>
      <c r="I10" s="19">
        <f t="shared" si="2"/>
        <v>24.599999999999998</v>
      </c>
      <c r="J10" s="23">
        <v>87.67</v>
      </c>
      <c r="K10" s="19">
        <f t="shared" si="3"/>
        <v>26.301</v>
      </c>
      <c r="L10" s="19">
        <f t="shared" si="4"/>
        <v>86.741</v>
      </c>
      <c r="M10" s="19">
        <f t="shared" si="5"/>
        <v>34.696400000000004</v>
      </c>
      <c r="N10" s="19">
        <f t="shared" si="6"/>
        <v>67.8164</v>
      </c>
      <c r="O10" s="27">
        <v>1</v>
      </c>
      <c r="P10" s="28" t="s">
        <v>35</v>
      </c>
    </row>
  </sheetData>
  <sheetProtection/>
  <mergeCells count="15">
    <mergeCell ref="A1:P1"/>
    <mergeCell ref="D2:E2"/>
    <mergeCell ref="F2:M2"/>
    <mergeCell ref="F3:G3"/>
    <mergeCell ref="H3:I3"/>
    <mergeCell ref="J3:K3"/>
    <mergeCell ref="L3:M3"/>
    <mergeCell ref="A2:A4"/>
    <mergeCell ref="B2:B4"/>
    <mergeCell ref="C2:C4"/>
    <mergeCell ref="D3:D4"/>
    <mergeCell ref="E3:E4"/>
    <mergeCell ref="N2:N4"/>
    <mergeCell ref="O2:O4"/>
    <mergeCell ref="P2:P4"/>
  </mergeCells>
  <printOptions/>
  <pageMargins left="0.7" right="0.7" top="0.75" bottom="0.75" header="0.3" footer="0.3"/>
  <pageSetup fitToHeight="1" fitToWidth="1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2018-04-23T06:39:57Z</cp:lastPrinted>
  <dcterms:created xsi:type="dcterms:W3CDTF">1996-12-17T01:32:42Z</dcterms:created>
  <dcterms:modified xsi:type="dcterms:W3CDTF">2023-04-12T01:21:26Z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BC5B2A8CB83F43CBACE4ED192A8FEE8F</vt:lpwstr>
  </property>
</Properties>
</file>